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efany.maria\Desktop\6. JUNIO 2024\"/>
    </mc:Choice>
  </mc:AlternateContent>
  <xr:revisionPtr revIDLastSave="0" documentId="8_{825CAE71-F764-4680-BA47-2FDADFB07631}" xr6:coauthVersionLast="47" xr6:coauthVersionMax="47" xr10:uidLastSave="{00000000-0000-0000-0000-000000000000}"/>
  <bookViews>
    <workbookView xWindow="-120" yWindow="-120" windowWidth="20730" windowHeight="11160" xr2:uid="{7D8FF803-01A6-4379-8BE5-F2D68AC9B486}"/>
  </bookViews>
  <sheets>
    <sheet name="TRIM-2 Estadísticas abril-junio" sheetId="1" r:id="rId1"/>
  </sheets>
  <definedNames>
    <definedName name="_xlnm.Print_Area" localSheetId="0">'TRIM-2 Estadísticas abril-junio'!$A$1:$E$45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6" i="1"/>
  <c r="E7" i="1"/>
  <c r="E8" i="1"/>
  <c r="E9" i="1" s="1"/>
  <c r="B9" i="1"/>
  <c r="B15" i="1" s="1"/>
  <c r="B17" i="1" s="1"/>
  <c r="C9" i="1"/>
  <c r="C14" i="1" s="1"/>
  <c r="D9" i="1"/>
  <c r="D15" i="1" s="1"/>
  <c r="D17" i="1" s="1"/>
  <c r="B12" i="1"/>
  <c r="C12" i="1"/>
  <c r="D12" i="1"/>
  <c r="A13" i="1"/>
  <c r="B13" i="1"/>
  <c r="C13" i="1"/>
  <c r="D13" i="1"/>
  <c r="A14" i="1"/>
  <c r="B14" i="1"/>
  <c r="D14" i="1"/>
  <c r="A15" i="1"/>
  <c r="C15" i="1"/>
  <c r="A16" i="1"/>
  <c r="B16" i="1"/>
  <c r="C16" i="1"/>
  <c r="D16" i="1"/>
  <c r="C17" i="1" l="1"/>
  <c r="E15" i="1"/>
  <c r="E16" i="1"/>
  <c r="E14" i="1"/>
  <c r="E13" i="1"/>
  <c r="E17" i="1" s="1"/>
</calcChain>
</file>

<file path=xl/sharedStrings.xml><?xml version="1.0" encoding="utf-8"?>
<sst xmlns="http://schemas.openxmlformats.org/spreadsheetml/2006/main" count="18" uniqueCount="15">
  <si>
    <t>TOTAL DE INGRESOS</t>
  </si>
  <si>
    <t>TRIMESTRE</t>
  </si>
  <si>
    <t>PROPIEDADES</t>
  </si>
  <si>
    <t>% Total</t>
  </si>
  <si>
    <t>% Cobro por renta de propiedades</t>
  </si>
  <si>
    <t>Plaza El Naranjo</t>
  </si>
  <si>
    <t>Complejo Vacacional Ercilia Pepín</t>
  </si>
  <si>
    <t>Complejo Ecoturístico La Mansión</t>
  </si>
  <si>
    <t>Hoteles</t>
  </si>
  <si>
    <t>Junio</t>
  </si>
  <si>
    <t>Mayo</t>
  </si>
  <si>
    <t>Abril</t>
  </si>
  <si>
    <t>Total</t>
  </si>
  <si>
    <t>Cobro por renta de propiedades</t>
  </si>
  <si>
    <t>Estadísticas Trimestre Abril-Junio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</si>
</sst>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Futura PT Book"/>
      <family val="2"/>
    </font>
    <font>
      <sz val="11"/>
      <color theme="1"/>
      <name val="Futura PT Book"/>
      <family val="2"/>
    </font>
    <font>
      <sz val="10"/>
      <color theme="1"/>
      <name val="Futura PT Book"/>
      <family val="2"/>
    </font>
    <font>
      <b/>
      <sz val="10"/>
      <color rgb="FF002060"/>
      <name val="Futura PT Book"/>
      <family val="2"/>
    </font>
    <font>
      <sz val="10"/>
      <color rgb="FF002060"/>
      <name val="Futura PT Book"/>
      <family val="2"/>
    </font>
    <font>
      <sz val="11"/>
      <color rgb="FF002060"/>
      <name val="Futura PT Book"/>
      <family val="2"/>
    </font>
    <font>
      <b/>
      <sz val="12"/>
      <color rgb="FF002060"/>
      <name val="Futura PT Boo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0" xfId="1" applyFont="1" applyBorder="1" applyAlignment="1">
      <alignment horizontal="center" vertical="center"/>
    </xf>
    <xf numFmtId="43" fontId="4" fillId="0" borderId="0" xfId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Cobro por renta de propiedades</a:t>
            </a:r>
          </a:p>
          <a:p>
            <a:pPr>
              <a:defRPr/>
            </a:pPr>
            <a:r>
              <a:rPr lang="es-DO"/>
              <a:t>Trimestre Abril-Junio</a:t>
            </a:r>
            <a:r>
              <a:rPr lang="es-DO" baseline="0"/>
              <a:t> </a:t>
            </a:r>
            <a:r>
              <a:rPr lang="es-DO"/>
              <a:t>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'TRIM-2 Estadísticas abril-junio'!$B$4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abril-junio'!$B$5:$B$8</c:f>
              <c:numCache>
                <c:formatCode>_(* #,##0.00_);_(* \(#,##0.00\);_(* "-"??_);_(@_)</c:formatCode>
                <c:ptCount val="4"/>
                <c:pt idx="0">
                  <c:v>7063890.4900000002</c:v>
                </c:pt>
                <c:pt idx="1">
                  <c:v>1289032</c:v>
                </c:pt>
                <c:pt idx="2">
                  <c:v>1438161.5</c:v>
                </c:pt>
                <c:pt idx="3">
                  <c:v>493432.37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77-403F-9E4C-974DBE298BF7}"/>
            </c:ext>
          </c:extLst>
        </c:ser>
        <c:ser>
          <c:idx val="1"/>
          <c:order val="1"/>
          <c:tx>
            <c:strRef>
              <c:f>'TRIM-2 Estadísticas abril-junio'!$C$4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abril-junio'!$C$5:$C$8</c:f>
              <c:numCache>
                <c:formatCode>_(* #,##0.00_);_(* \(#,##0.00\);_(* "-"??_);_(@_)</c:formatCode>
                <c:ptCount val="4"/>
                <c:pt idx="0">
                  <c:v>11992260.67</c:v>
                </c:pt>
                <c:pt idx="1">
                  <c:v>1232839.31</c:v>
                </c:pt>
                <c:pt idx="2">
                  <c:v>1648624</c:v>
                </c:pt>
                <c:pt idx="3">
                  <c:v>693029.39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7-403F-9E4C-974DBE298BF7}"/>
            </c:ext>
          </c:extLst>
        </c:ser>
        <c:ser>
          <c:idx val="2"/>
          <c:order val="2"/>
          <c:tx>
            <c:strRef>
              <c:f>'TRIM-2 Estadísticas abril-junio'!$D$4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abril-junio'!$D$5:$D$8</c:f>
              <c:numCache>
                <c:formatCode>_(* #,##0.00_);_(* \(#,##0.00\);_(* "-"??_);_(@_)</c:formatCode>
                <c:ptCount val="4"/>
                <c:pt idx="0">
                  <c:v>10128394.939999999</c:v>
                </c:pt>
                <c:pt idx="1">
                  <c:v>877708.68</c:v>
                </c:pt>
                <c:pt idx="2">
                  <c:v>1020847</c:v>
                </c:pt>
                <c:pt idx="3">
                  <c:v>677828.84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77-403F-9E4C-974DBE298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34346624"/>
        <c:axId val="834347608"/>
      </c:barChart>
      <c:catAx>
        <c:axId val="83434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7608"/>
        <c:crosses val="autoZero"/>
        <c:auto val="1"/>
        <c:lblAlgn val="ctr"/>
        <c:lblOffset val="100"/>
        <c:noMultiLvlLbl val="0"/>
      </c:catAx>
      <c:valAx>
        <c:axId val="83434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endParaRPr lang="es-DO"/>
          </a:p>
        </c:txPr>
        <c:crossAx val="834346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Futura PT Book" panose="020B0502020204020303" pitchFamily="34" charset="0"/>
                <a:ea typeface="+mn-ea"/>
                <a:cs typeface="+mn-cs"/>
              </a:defRPr>
            </a:pPr>
            <a:r>
              <a:rPr lang="es-DO"/>
              <a:t>% Trimestral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6DC-4E7D-B7B9-84396390CCF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6DC-4E7D-B7B9-84396390CCFC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6DC-4E7D-B7B9-84396390CCFC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6DC-4E7D-B7B9-84396390CCF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Futura PT Book" panose="020B0502020204020303" pitchFamily="34" charset="0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'TRIM-2 Estadísticas abril-junio'!$A$5:$A$8</c:f>
              <c:strCache>
                <c:ptCount val="4"/>
                <c:pt idx="0">
                  <c:v>Hoteles</c:v>
                </c:pt>
                <c:pt idx="1">
                  <c:v>Complejo Ecoturístico La Mansión</c:v>
                </c:pt>
                <c:pt idx="2">
                  <c:v>Complejo Vacacional Ercilia Pepín</c:v>
                </c:pt>
                <c:pt idx="3">
                  <c:v>Plaza El Naranjo</c:v>
                </c:pt>
              </c:strCache>
            </c:strRef>
          </c:cat>
          <c:val>
            <c:numRef>
              <c:f>'TRIM-2 Estadísticas abril-junio'!$E$5:$E$8</c:f>
              <c:numCache>
                <c:formatCode>_(* #,##0.00_);_(* \(#,##0.00\);_(* "-"??_);_(@_)</c:formatCode>
                <c:ptCount val="4"/>
                <c:pt idx="0">
                  <c:v>29184546.100000001</c:v>
                </c:pt>
                <c:pt idx="1">
                  <c:v>3399579.99</c:v>
                </c:pt>
                <c:pt idx="2">
                  <c:v>4107632.5</c:v>
                </c:pt>
                <c:pt idx="3">
                  <c:v>1864290.6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6DC-4E7D-B7B9-84396390CCFC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Futura PT Book" panose="020B0502020204020303" pitchFamily="34" charset="0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latin typeface="Futura PT Book" panose="020B0502020204020303" pitchFamily="34" charset="0"/>
        </a:defRPr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18</xdr:row>
      <xdr:rowOff>0</xdr:rowOff>
    </xdr:from>
    <xdr:to>
      <xdr:col>3</xdr:col>
      <xdr:colOff>20744</xdr:colOff>
      <xdr:row>35</xdr:row>
      <xdr:rowOff>16565</xdr:rowOff>
    </xdr:to>
    <xdr:graphicFrame macro="">
      <xdr:nvGraphicFramePr>
        <xdr:cNvPr id="2" name="Chart 9">
          <a:extLst>
            <a:ext uri="{FF2B5EF4-FFF2-40B4-BE49-F238E27FC236}">
              <a16:creationId xmlns:a16="http://schemas.microsoft.com/office/drawing/2014/main" id="{46571A77-AE6F-4CD3-8C12-8EE3DC17C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28575</xdr:colOff>
      <xdr:row>18</xdr:row>
      <xdr:rowOff>0</xdr:rowOff>
    </xdr:from>
    <xdr:to>
      <xdr:col>4</xdr:col>
      <xdr:colOff>1079990</xdr:colOff>
      <xdr:row>35</xdr:row>
      <xdr:rowOff>12989</xdr:rowOff>
    </xdr:to>
    <xdr:graphicFrame macro="">
      <xdr:nvGraphicFramePr>
        <xdr:cNvPr id="3" name="Chart 11">
          <a:extLst>
            <a:ext uri="{FF2B5EF4-FFF2-40B4-BE49-F238E27FC236}">
              <a16:creationId xmlns:a16="http://schemas.microsoft.com/office/drawing/2014/main" id="{A68C8A94-4B13-4032-8610-B80DEC52C0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7937</xdr:colOff>
      <xdr:row>37</xdr:row>
      <xdr:rowOff>0</xdr:rowOff>
    </xdr:from>
    <xdr:to>
      <xdr:col>3</xdr:col>
      <xdr:colOff>547688</xdr:colOff>
      <xdr:row>43</xdr:row>
      <xdr:rowOff>15874</xdr:rowOff>
    </xdr:to>
    <xdr:sp macro="" textlink="">
      <xdr:nvSpPr>
        <xdr:cNvPr id="4" name="Shape 5">
          <a:extLst>
            <a:ext uri="{FF2B5EF4-FFF2-40B4-BE49-F238E27FC236}">
              <a16:creationId xmlns:a16="http://schemas.microsoft.com/office/drawing/2014/main" id="{8F38E27C-53EF-4ED9-ACD4-F98E28B1C37D}"/>
            </a:ext>
          </a:extLst>
        </xdr:cNvPr>
        <xdr:cNvSpPr/>
      </xdr:nvSpPr>
      <xdr:spPr>
        <a:xfrm>
          <a:off x="989012" y="6696075"/>
          <a:ext cx="2501901" cy="1101724"/>
        </a:xfrm>
        <a:prstGeom prst="rect">
          <a:avLst/>
        </a:prstGeom>
        <a:solidFill>
          <a:srgbClr val="FFFFFF"/>
        </a:solidFill>
        <a:ln w="12700" cap="flat" cmpd="sng">
          <a:solidFill>
            <a:schemeClr val="lt1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000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________________________________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Lic.</a:t>
          </a:r>
          <a:r>
            <a:rPr lang="en-US" sz="1200" b="1" baseline="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 Mary Flores</a:t>
          </a:r>
          <a:r>
            <a:rPr lang="en-US" sz="1200" b="1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.</a:t>
          </a:r>
          <a:endParaRPr sz="1200">
            <a:latin typeface="Futura PT Book" panose="020B0502020204020303" pitchFamily="34" charset="0"/>
          </a:endParaRPr>
        </a:p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200">
              <a:solidFill>
                <a:srgbClr val="002060"/>
              </a:solidFill>
              <a:latin typeface="Futura PT Book" panose="020B0502020204020303" pitchFamily="34" charset="0"/>
              <a:ea typeface="Poppins"/>
              <a:cs typeface="Poppins"/>
              <a:sym typeface="Poppins"/>
            </a:rPr>
            <a:t>Enc. Planificación y Presupuesto</a:t>
          </a:r>
          <a:endParaRPr sz="1200">
            <a:solidFill>
              <a:srgbClr val="002060"/>
            </a:solidFill>
            <a:latin typeface="Futura PT Book" panose="020B0502020204020303" pitchFamily="34" charset="0"/>
            <a:ea typeface="Poppins"/>
            <a:cs typeface="Poppins"/>
            <a:sym typeface="Poppin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326387-2B61-4549-AC9A-1C39973494F1}">
  <sheetPr>
    <tabColor rgb="FF92D050"/>
  </sheetPr>
  <dimension ref="A1:E17"/>
  <sheetViews>
    <sheetView tabSelected="1" view="pageLayout" topLeftCell="A26" zoomScale="120" zoomScaleNormal="40" zoomScaleSheetLayoutView="55" zoomScalePageLayoutView="120" workbookViewId="0">
      <selection activeCell="D7" sqref="D7"/>
    </sheetView>
  </sheetViews>
  <sheetFormatPr baseColWidth="10" defaultColWidth="12.625" defaultRowHeight="14.25"/>
  <cols>
    <col min="1" max="1" width="23.875" style="2" bestFit="1" customWidth="1"/>
    <col min="2" max="5" width="13.75" style="1" customWidth="1"/>
    <col min="6" max="16384" width="12.625" style="1"/>
  </cols>
  <sheetData>
    <row r="1" spans="1:5" ht="15.75">
      <c r="A1" s="14" t="s">
        <v>14</v>
      </c>
      <c r="B1" s="14"/>
      <c r="C1" s="14"/>
      <c r="D1" s="14"/>
      <c r="E1" s="14"/>
    </row>
    <row r="2" spans="1:5">
      <c r="A2" s="12"/>
      <c r="B2" s="13"/>
      <c r="C2" s="13"/>
      <c r="D2" s="13"/>
      <c r="E2" s="13"/>
    </row>
    <row r="3" spans="1:5">
      <c r="A3" s="11"/>
      <c r="B3" s="10" t="s">
        <v>13</v>
      </c>
      <c r="C3" s="10"/>
      <c r="D3" s="10"/>
      <c r="E3" s="9" t="s">
        <v>12</v>
      </c>
    </row>
    <row r="4" spans="1:5">
      <c r="A4" s="8" t="s">
        <v>2</v>
      </c>
      <c r="B4" s="8" t="s">
        <v>11</v>
      </c>
      <c r="C4" s="8" t="s">
        <v>10</v>
      </c>
      <c r="D4" s="8" t="s">
        <v>9</v>
      </c>
      <c r="E4" s="8" t="s">
        <v>1</v>
      </c>
    </row>
    <row r="5" spans="1:5">
      <c r="A5" s="7" t="s">
        <v>8</v>
      </c>
      <c r="B5" s="6">
        <v>7063890.4900000002</v>
      </c>
      <c r="C5" s="6">
        <v>11992260.67</v>
      </c>
      <c r="D5" s="6">
        <v>10128394.939999999</v>
      </c>
      <c r="E5" s="5">
        <f>SUM(B5:D5)</f>
        <v>29184546.100000001</v>
      </c>
    </row>
    <row r="6" spans="1:5">
      <c r="A6" s="7" t="s">
        <v>7</v>
      </c>
      <c r="B6" s="6">
        <v>1289032</v>
      </c>
      <c r="C6" s="6">
        <v>1232839.31</v>
      </c>
      <c r="D6" s="6">
        <v>877708.68</v>
      </c>
      <c r="E6" s="5">
        <f>SUM(B6:D6)</f>
        <v>3399579.99</v>
      </c>
    </row>
    <row r="7" spans="1:5">
      <c r="A7" s="7" t="s">
        <v>6</v>
      </c>
      <c r="B7" s="6">
        <v>1438161.5</v>
      </c>
      <c r="C7" s="6">
        <v>1648624</v>
      </c>
      <c r="D7" s="6">
        <v>1020847</v>
      </c>
      <c r="E7" s="5">
        <f>SUM(B7:D7)</f>
        <v>4107632.5</v>
      </c>
    </row>
    <row r="8" spans="1:5">
      <c r="A8" s="7" t="s">
        <v>5</v>
      </c>
      <c r="B8" s="6">
        <v>493432.37</v>
      </c>
      <c r="C8" s="6">
        <v>693029.39</v>
      </c>
      <c r="D8" s="6">
        <v>677828.84</v>
      </c>
      <c r="E8" s="5">
        <f>SUM(B8:D8)</f>
        <v>1864290.6</v>
      </c>
    </row>
    <row r="9" spans="1:5">
      <c r="A9" s="4" t="s">
        <v>0</v>
      </c>
      <c r="B9" s="3">
        <f>SUM(B5:B8)</f>
        <v>10284516.359999999</v>
      </c>
      <c r="C9" s="3">
        <f>SUM(C5:C8)</f>
        <v>15566753.370000001</v>
      </c>
      <c r="D9" s="3">
        <f>SUM(D5:D8)</f>
        <v>12704779.459999999</v>
      </c>
      <c r="E9" s="3">
        <f>SUM(E5:E8)</f>
        <v>38556049.190000005</v>
      </c>
    </row>
    <row r="10" spans="1:5">
      <c r="A10" s="12"/>
      <c r="B10" s="12"/>
      <c r="C10" s="12"/>
      <c r="D10" s="12"/>
      <c r="E10" s="12"/>
    </row>
    <row r="11" spans="1:5">
      <c r="A11" s="11"/>
      <c r="B11" s="10" t="s">
        <v>4</v>
      </c>
      <c r="C11" s="10"/>
      <c r="D11" s="10"/>
      <c r="E11" s="9" t="s">
        <v>3</v>
      </c>
    </row>
    <row r="12" spans="1:5">
      <c r="A12" s="8" t="s">
        <v>2</v>
      </c>
      <c r="B12" s="8" t="str">
        <f>+B4</f>
        <v>Abril</v>
      </c>
      <c r="C12" s="8" t="str">
        <f>+C4</f>
        <v>Mayo</v>
      </c>
      <c r="D12" s="8" t="str">
        <f>+D4</f>
        <v>Junio</v>
      </c>
      <c r="E12" s="8" t="s">
        <v>1</v>
      </c>
    </row>
    <row r="13" spans="1:5">
      <c r="A13" s="7" t="str">
        <f>A5</f>
        <v>Hoteles</v>
      </c>
      <c r="B13" s="6">
        <f>B5/$B$9*100</f>
        <v>68.684712462259142</v>
      </c>
      <c r="C13" s="6">
        <f>C5/$C$9*100</f>
        <v>77.037648024354866</v>
      </c>
      <c r="D13" s="6">
        <f>D5/$D$9*100</f>
        <v>79.721139370332679</v>
      </c>
      <c r="E13" s="5">
        <f>E5/$E$9*100</f>
        <v>75.693819032603002</v>
      </c>
    </row>
    <row r="14" spans="1:5">
      <c r="A14" s="7" t="str">
        <f>A6</f>
        <v>Complejo Ecoturístico La Mansión</v>
      </c>
      <c r="B14" s="6">
        <f>B6/$B$9*100</f>
        <v>12.533715294707354</v>
      </c>
      <c r="C14" s="6">
        <f>C6/$C$9*100</f>
        <v>7.9196944969649765</v>
      </c>
      <c r="D14" s="6">
        <f>D6/$D$9*100</f>
        <v>6.9084920581533664</v>
      </c>
      <c r="E14" s="5">
        <f>E6/$E$9*100</f>
        <v>8.8172415520253153</v>
      </c>
    </row>
    <row r="15" spans="1:5">
      <c r="A15" s="7" t="str">
        <f>A7</f>
        <v>Complejo Vacacional Ercilia Pepín</v>
      </c>
      <c r="B15" s="6">
        <f>B7/$B$9*100</f>
        <v>13.983754312390436</v>
      </c>
      <c r="C15" s="6">
        <f>C7/$C$9*100</f>
        <v>10.590673346037601</v>
      </c>
      <c r="D15" s="6">
        <f>D7/$D$9*100</f>
        <v>8.0351414458948831</v>
      </c>
      <c r="E15" s="5">
        <f>E7/$E$9*100</f>
        <v>10.653665472201352</v>
      </c>
    </row>
    <row r="16" spans="1:5">
      <c r="A16" s="7" t="str">
        <f>A8</f>
        <v>Plaza El Naranjo</v>
      </c>
      <c r="B16" s="6">
        <f>B8/$B$9*100</f>
        <v>4.7978179306430704</v>
      </c>
      <c r="C16" s="6">
        <f>C8/$C$9*100</f>
        <v>4.4519841326425533</v>
      </c>
      <c r="D16" s="6">
        <f>D8/$D$9*100</f>
        <v>5.3352271256190704</v>
      </c>
      <c r="E16" s="5">
        <f>E8/$E$9*100</f>
        <v>4.8352739431703169</v>
      </c>
    </row>
    <row r="17" spans="1:5">
      <c r="A17" s="4" t="s">
        <v>0</v>
      </c>
      <c r="B17" s="3">
        <f>SUM(B13:B16)</f>
        <v>100</v>
      </c>
      <c r="C17" s="3">
        <f>SUM(C13:C16)</f>
        <v>100</v>
      </c>
      <c r="D17" s="3">
        <f>SUM(D13:D16)</f>
        <v>100</v>
      </c>
      <c r="E17" s="3">
        <f>SUM(E13:E16)</f>
        <v>100</v>
      </c>
    </row>
  </sheetData>
  <mergeCells count="3">
    <mergeCell ref="A1:E1"/>
    <mergeCell ref="B3:D3"/>
    <mergeCell ref="B11:D11"/>
  </mergeCells>
  <pageMargins left="0.7" right="0.7" top="1.3405797101449275" bottom="0.75" header="0.3" footer="0.3"/>
  <pageSetup paperSize="9" orientation="portrait" r:id="rId1"/>
  <headerFooter>
    <oddHeader>&amp;C&amp;G</oddHeader>
    <oddFooter>&amp;C&amp;10&amp;K002060Página &amp;"Futura PT Book,Negrita"&amp;KFF0000&amp;P&amp;"Futura PT Book,Normal"&amp;K002060 de &amp;N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TRIM-2 Estadísticas abril-junio</vt:lpstr>
      <vt:lpstr>'TRIM-2 Estadísticas abril-junio'!Área_de_impresión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Stefany Maria</dc:creator>
  <cp:lastModifiedBy>Stefany Maria</cp:lastModifiedBy>
  <dcterms:created xsi:type="dcterms:W3CDTF">2024-07-05T15:21:45Z</dcterms:created>
  <dcterms:modified xsi:type="dcterms:W3CDTF">2024-07-05T15:22:01Z</dcterms:modified>
</cp:coreProperties>
</file>