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y.flores\Desktop\PRESUPUESTO 2025\EJECUCION PRESP 12 DIC 2025\"/>
    </mc:Choice>
  </mc:AlternateContent>
  <xr:revisionPtr revIDLastSave="0" documentId="8_{5058A174-E09B-445B-97EF-64FA2CD9703C}" xr6:coauthVersionLast="47" xr6:coauthVersionMax="47" xr10:uidLastSave="{00000000-0000-0000-0000-000000000000}"/>
  <bookViews>
    <workbookView xWindow="-108" yWindow="-108" windowWidth="23256" windowHeight="12456" xr2:uid="{BE53A178-3A6D-4963-AC72-39445FD36818}"/>
  </bookViews>
  <sheets>
    <sheet name="TRIM-4 Estadíticas octubre-dic" sheetId="1" r:id="rId1"/>
  </sheets>
  <externalReferences>
    <externalReference r:id="rId2"/>
  </externalReferences>
  <definedNames>
    <definedName name="_xlnm.Print_Area" localSheetId="0">'TRIM-4 Estadíticas octubre-dic'!$A$1:$E$45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D15" i="1"/>
  <c r="A15" i="1"/>
  <c r="C14" i="1"/>
  <c r="A14" i="1"/>
  <c r="A13" i="1"/>
  <c r="D12" i="1"/>
  <c r="C12" i="1"/>
  <c r="B12" i="1"/>
  <c r="D9" i="1"/>
  <c r="D13" i="1" s="1"/>
  <c r="C9" i="1"/>
  <c r="C15" i="1" s="1"/>
  <c r="B9" i="1"/>
  <c r="B14" i="1" s="1"/>
  <c r="E8" i="1"/>
  <c r="E7" i="1"/>
  <c r="E6" i="1"/>
  <c r="E5" i="1"/>
  <c r="D17" i="1" l="1"/>
  <c r="D14" i="1"/>
  <c r="B16" i="1"/>
  <c r="B13" i="1"/>
  <c r="B17" i="1" s="1"/>
  <c r="C16" i="1"/>
  <c r="D16" i="1"/>
  <c r="B15" i="1"/>
  <c r="C13" i="1"/>
  <c r="C17" i="1" s="1"/>
  <c r="E9" i="1"/>
  <c r="E13" i="1" s="1"/>
  <c r="E15" i="1" l="1"/>
  <c r="E14" i="1"/>
  <c r="E17" i="1" s="1"/>
  <c r="E16" i="1"/>
</calcChain>
</file>

<file path=xl/sharedStrings.xml><?xml version="1.0" encoding="utf-8"?>
<sst xmlns="http://schemas.openxmlformats.org/spreadsheetml/2006/main" count="18" uniqueCount="15">
  <si>
    <t>Estadísticas Trimestre octubre-diciembre 2025</t>
  </si>
  <si>
    <t>Cobro por renta de propiedades</t>
  </si>
  <si>
    <t>Total</t>
  </si>
  <si>
    <t>PROPIEDADES</t>
  </si>
  <si>
    <t>Octubre</t>
  </si>
  <si>
    <t>Noviembre</t>
  </si>
  <si>
    <t>Diciembre</t>
  </si>
  <si>
    <t>TRIMESTRE</t>
  </si>
  <si>
    <t>Hoteles</t>
  </si>
  <si>
    <t>Complejo Ecoturístico La Mansión</t>
  </si>
  <si>
    <t>Complejo Vacacional Ercilia Pepín</t>
  </si>
  <si>
    <t>Plaza El Naranjo</t>
  </si>
  <si>
    <t>TOTAL DE INGRESOS</t>
  </si>
  <si>
    <t>% Cobro por renta de propiedades</t>
  </si>
  <si>
    <t>%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</si>
</sst>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Futura PT Book"/>
      <family val="2"/>
    </font>
    <font>
      <sz val="11"/>
      <color theme="1"/>
      <name val="Futura PT Book"/>
      <family val="2"/>
    </font>
    <font>
      <b/>
      <sz val="12"/>
      <color rgb="FF002060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sz val="10"/>
      <color theme="1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Octubre-Diciembre</a:t>
            </a:r>
            <a:r>
              <a:rPr lang="es-DO" baseline="0"/>
              <a:t> </a:t>
            </a:r>
            <a:r>
              <a:rPr lang="es-DO"/>
              <a:t>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'TRIM-4 Estadíticas octubre-dic'!$B$4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'TRIM-4 Estadíticas octubre-dic'!$A$5:$A$8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'TRIM-4 Estadíticas octubre-dic'!$B$5:$B$8</c:f>
              <c:numCache>
                <c:formatCode>_(* #,##0.00_);_(* \(#,##0.00\);_(* "-"??_);_(@_)</c:formatCode>
                <c:ptCount val="4"/>
                <c:pt idx="0">
                  <c:v>8930534.9800000004</c:v>
                </c:pt>
                <c:pt idx="1">
                  <c:v>597620.6</c:v>
                </c:pt>
                <c:pt idx="2">
                  <c:v>621595.4</c:v>
                </c:pt>
                <c:pt idx="3">
                  <c:v>463715.68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8-4D55-BA0C-04CFFA1E313B}"/>
            </c:ext>
          </c:extLst>
        </c:ser>
        <c:ser>
          <c:idx val="1"/>
          <c:order val="1"/>
          <c:tx>
            <c:strRef>
              <c:f>'TRIM-4 Estadíticas octubre-dic'!$C$4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'TRIM-4 Estadíticas octubre-dic'!$A$5:$A$8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'TRIM-4 Estadíticas octubre-dic'!$C$5:$C$8</c:f>
              <c:numCache>
                <c:formatCode>_(* #,##0.00_);_(* \(#,##0.00\);_(* "-"??_);_(@_)</c:formatCode>
                <c:ptCount val="4"/>
                <c:pt idx="0">
                  <c:v>8669504.25</c:v>
                </c:pt>
                <c:pt idx="1">
                  <c:v>1023406</c:v>
                </c:pt>
                <c:pt idx="2">
                  <c:v>1434906.1</c:v>
                </c:pt>
                <c:pt idx="3">
                  <c:v>1071632.44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C8-4D55-BA0C-04CFFA1E313B}"/>
            </c:ext>
          </c:extLst>
        </c:ser>
        <c:ser>
          <c:idx val="2"/>
          <c:order val="2"/>
          <c:tx>
            <c:strRef>
              <c:f>'TRIM-4 Estadíticas octubre-dic'!$D$4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'TRIM-4 Estadíticas octubre-dic'!$A$5:$A$8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'TRIM-4 Estadíticas octubre-dic'!$D$5:$D$8</c:f>
              <c:numCache>
                <c:formatCode>_(* #,##0.00_);_(* \(#,##0.00\);_(* "-"??_);_(@_)</c:formatCode>
                <c:ptCount val="4"/>
                <c:pt idx="0">
                  <c:v>9140267.0299999993</c:v>
                </c:pt>
                <c:pt idx="1">
                  <c:v>1599788.49</c:v>
                </c:pt>
                <c:pt idx="2">
                  <c:v>2316466.7799999998</c:v>
                </c:pt>
                <c:pt idx="3">
                  <c:v>443705.17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C8-4D55-BA0C-04CFFA1E3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EFF-4047-92C8-BE791FFA5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EFF-4047-92C8-BE791FFA5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EFF-4047-92C8-BE791FFA5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EFF-4047-92C8-BE791FFA5C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'TRIM-4 Estadíticas octubre-dic'!$A$5:$A$8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'TRIM-4 Estadíticas octubre-dic'!$E$5:$E$8</c:f>
              <c:numCache>
                <c:formatCode>_(* #,##0.00_);_(* \(#,##0.00\);_(* "-"??_);_(@_)</c:formatCode>
                <c:ptCount val="4"/>
                <c:pt idx="0">
                  <c:v>26740306.259999998</c:v>
                </c:pt>
                <c:pt idx="1">
                  <c:v>3220815.09</c:v>
                </c:pt>
                <c:pt idx="2">
                  <c:v>4372968.2799999993</c:v>
                </c:pt>
                <c:pt idx="3">
                  <c:v>1979053.2899999998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FF-4047-92C8-BE791FFA5C9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95AD0F3E-1D0B-48D8-80F7-68C7DFA7F5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2419B488-FD33-4185-AA25-6F4AE0F350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7937</xdr:colOff>
      <xdr:row>37</xdr:row>
      <xdr:rowOff>0</xdr:rowOff>
    </xdr:from>
    <xdr:to>
      <xdr:col>3</xdr:col>
      <xdr:colOff>547688</xdr:colOff>
      <xdr:row>43</xdr:row>
      <xdr:rowOff>15874</xdr:rowOff>
    </xdr:to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E7AAECA-113D-4D4C-895D-1C6CFA01A837}"/>
            </a:ext>
          </a:extLst>
        </xdr:cNvPr>
        <xdr:cNvSpPr/>
      </xdr:nvSpPr>
      <xdr:spPr>
        <a:xfrm>
          <a:off x="1867217" y="6507480"/>
          <a:ext cx="2673351" cy="1067434"/>
        </a:xfrm>
        <a:prstGeom prst="rect">
          <a:avLst/>
        </a:prstGeom>
        <a:solidFill>
          <a:srgbClr val="FFFFFF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________________________________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Lic.</a:t>
          </a:r>
          <a:r>
            <a:rPr lang="en-US" sz="1200" b="1" baseline="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 Mary Flores</a:t>
          </a: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.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Enc. Planificación y Presupuesto</a:t>
          </a:r>
          <a:endParaRPr sz="1200">
            <a:solidFill>
              <a:srgbClr val="002060"/>
            </a:solidFill>
            <a:latin typeface="Futura PT Book" panose="020B0502020204020303" pitchFamily="34" charset="0"/>
            <a:ea typeface="Poppins"/>
            <a:cs typeface="Poppins"/>
            <a:sym typeface="Poppin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5\EJECUCION%20PRESP%2012%20DIC%202025\Estadistica%202025.xlsx" TargetMode="External"/><Relationship Id="rId1" Type="http://schemas.openxmlformats.org/officeDocument/2006/relationships/externalLinkPath" Target="Estadistic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IM-1 Estadísticas Enero-Marzo"/>
      <sheetName val="TRIM-2 Estadísticas abril-junio"/>
      <sheetName val="TRIM-3 Estadísticas julio-sept"/>
      <sheetName val="TRIM-4 Estadíticas octubre-dic"/>
    </sheetNames>
    <sheetDataSet>
      <sheetData sheetId="0"/>
      <sheetData sheetId="1"/>
      <sheetData sheetId="2"/>
      <sheetData sheetId="3">
        <row r="4">
          <cell r="B4" t="str">
            <v>Octubre</v>
          </cell>
          <cell r="C4" t="str">
            <v>Noviembre</v>
          </cell>
          <cell r="D4" t="str">
            <v>Diciembre</v>
          </cell>
        </row>
        <row r="5">
          <cell r="A5" t="str">
            <v>Hoteles</v>
          </cell>
          <cell r="B5">
            <v>8930534.9800000004</v>
          </cell>
          <cell r="C5">
            <v>8669504.25</v>
          </cell>
          <cell r="D5">
            <v>9140267.0299999993</v>
          </cell>
          <cell r="E5">
            <v>26740306.259999998</v>
          </cell>
        </row>
        <row r="6">
          <cell r="A6" t="str">
            <v>Complejo Ecoturístico La Mansión</v>
          </cell>
          <cell r="B6">
            <v>597620.6</v>
          </cell>
          <cell r="C6">
            <v>1023406</v>
          </cell>
          <cell r="D6">
            <v>1599788.49</v>
          </cell>
          <cell r="E6">
            <v>3220815.09</v>
          </cell>
        </row>
        <row r="7">
          <cell r="A7" t="str">
            <v>Complejo Vacacional Ercilia Pepín</v>
          </cell>
          <cell r="B7">
            <v>621595.4</v>
          </cell>
          <cell r="C7">
            <v>1434906.1</v>
          </cell>
          <cell r="D7">
            <v>2316466.7799999998</v>
          </cell>
          <cell r="E7">
            <v>4372968.2799999993</v>
          </cell>
        </row>
        <row r="8">
          <cell r="A8" t="str">
            <v>Plaza El Naranjo</v>
          </cell>
          <cell r="B8">
            <v>463715.68</v>
          </cell>
          <cell r="C8">
            <v>1071632.44</v>
          </cell>
          <cell r="D8">
            <v>443705.17</v>
          </cell>
          <cell r="E8">
            <v>1979053.2899999998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93347-6FED-4550-9413-542CF2FFFA03}">
  <dimension ref="A1:E17"/>
  <sheetViews>
    <sheetView tabSelected="1" view="pageLayout" topLeftCell="A11" zoomScale="120" zoomScaleNormal="40" zoomScaleSheetLayoutView="55" zoomScalePageLayoutView="120" workbookViewId="0">
      <selection activeCell="F18" sqref="F18"/>
    </sheetView>
  </sheetViews>
  <sheetFormatPr defaultColWidth="12.59765625" defaultRowHeight="13.8"/>
  <cols>
    <col min="1" max="1" width="23.8984375" style="14" bestFit="1" customWidth="1"/>
    <col min="2" max="5" width="13.69921875" style="2" customWidth="1"/>
    <col min="6" max="16384" width="12.59765625" style="2"/>
  </cols>
  <sheetData>
    <row r="1" spans="1:5" ht="15.6">
      <c r="A1" s="1" t="s">
        <v>0</v>
      </c>
      <c r="B1" s="1"/>
      <c r="C1" s="1"/>
      <c r="D1" s="1"/>
      <c r="E1" s="1"/>
    </row>
    <row r="2" spans="1:5">
      <c r="A2" s="3"/>
      <c r="B2" s="4"/>
      <c r="C2" s="4"/>
      <c r="D2" s="4"/>
      <c r="E2" s="4"/>
    </row>
    <row r="3" spans="1:5">
      <c r="A3" s="5"/>
      <c r="B3" s="6" t="s">
        <v>1</v>
      </c>
      <c r="C3" s="6"/>
      <c r="D3" s="6"/>
      <c r="E3" s="7" t="s">
        <v>2</v>
      </c>
    </row>
    <row r="4" spans="1: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pans="1:5">
      <c r="A5" s="9" t="s">
        <v>8</v>
      </c>
      <c r="B5" s="10">
        <v>8930534.9800000004</v>
      </c>
      <c r="C5" s="10">
        <v>8669504.25</v>
      </c>
      <c r="D5" s="10">
        <v>9140267.0299999993</v>
      </c>
      <c r="E5" s="11">
        <f>SUM(B5:D5)</f>
        <v>26740306.259999998</v>
      </c>
    </row>
    <row r="6" spans="1:5">
      <c r="A6" s="9" t="s">
        <v>9</v>
      </c>
      <c r="B6" s="10">
        <v>597620.6</v>
      </c>
      <c r="C6" s="10">
        <v>1023406</v>
      </c>
      <c r="D6" s="10">
        <v>1599788.49</v>
      </c>
      <c r="E6" s="11">
        <f>SUM(B6:D6)</f>
        <v>3220815.09</v>
      </c>
    </row>
    <row r="7" spans="1:5">
      <c r="A7" s="9" t="s">
        <v>10</v>
      </c>
      <c r="B7" s="10">
        <v>621595.4</v>
      </c>
      <c r="C7" s="10">
        <v>1434906.1</v>
      </c>
      <c r="D7" s="10">
        <v>2316466.7799999998</v>
      </c>
      <c r="E7" s="11">
        <f>SUM(B7:D7)</f>
        <v>4372968.2799999993</v>
      </c>
    </row>
    <row r="8" spans="1:5">
      <c r="A8" s="9" t="s">
        <v>11</v>
      </c>
      <c r="B8" s="10">
        <v>463715.68</v>
      </c>
      <c r="C8" s="10">
        <v>1071632.44</v>
      </c>
      <c r="D8" s="10">
        <v>443705.17</v>
      </c>
      <c r="E8" s="11">
        <f>SUM(B8:D8)</f>
        <v>1979053.2899999998</v>
      </c>
    </row>
    <row r="9" spans="1:5">
      <c r="A9" s="12" t="s">
        <v>12</v>
      </c>
      <c r="B9" s="13">
        <f>SUM(B5:B8)</f>
        <v>10613466.66</v>
      </c>
      <c r="C9" s="13">
        <f>SUM(C5:C8)</f>
        <v>12199448.789999999</v>
      </c>
      <c r="D9" s="13">
        <f>SUM(D5:D8)</f>
        <v>13500227.469999999</v>
      </c>
      <c r="E9" s="13">
        <f>SUM(E5:E8)</f>
        <v>36313142.919999994</v>
      </c>
    </row>
    <row r="10" spans="1:5">
      <c r="A10" s="3"/>
      <c r="B10" s="3"/>
      <c r="C10" s="3"/>
      <c r="D10" s="3"/>
      <c r="E10" s="3"/>
    </row>
    <row r="11" spans="1:5">
      <c r="A11" s="5"/>
      <c r="B11" s="6" t="s">
        <v>13</v>
      </c>
      <c r="C11" s="6"/>
      <c r="D11" s="6"/>
      <c r="E11" s="7" t="s">
        <v>14</v>
      </c>
    </row>
    <row r="12" spans="1:5">
      <c r="A12" s="8" t="s">
        <v>3</v>
      </c>
      <c r="B12" s="8" t="str">
        <f>+B4</f>
        <v>Octubre</v>
      </c>
      <c r="C12" s="8" t="str">
        <f>+C4</f>
        <v>Noviembre</v>
      </c>
      <c r="D12" s="8" t="str">
        <f>+D4</f>
        <v>Diciembre</v>
      </c>
      <c r="E12" s="8" t="s">
        <v>7</v>
      </c>
    </row>
    <row r="13" spans="1:5">
      <c r="A13" s="9" t="str">
        <f>A5</f>
        <v>Hoteles</v>
      </c>
      <c r="B13" s="10">
        <f>B5/$B$9*100</f>
        <v>84.143430851461304</v>
      </c>
      <c r="C13" s="10">
        <f>C5/$C$9*100</f>
        <v>71.064721031547535</v>
      </c>
      <c r="D13" s="10">
        <f>D5/$D$9*100</f>
        <v>67.704540907265169</v>
      </c>
      <c r="E13" s="11">
        <f>E5/$E$9*100</f>
        <v>73.638093840873196</v>
      </c>
    </row>
    <row r="14" spans="1:5">
      <c r="A14" s="9" t="str">
        <f>A6</f>
        <v>Complejo Ecoturístico La Mansión</v>
      </c>
      <c r="B14" s="10">
        <f>B6/$B$9*100</f>
        <v>5.6307766269461288</v>
      </c>
      <c r="C14" s="10">
        <f>C6/$C$9*100</f>
        <v>8.3889527930056591</v>
      </c>
      <c r="D14" s="10">
        <f>D6/$D$9*100</f>
        <v>11.850085441560342</v>
      </c>
      <c r="E14" s="11">
        <f>E6/$E$9*100</f>
        <v>8.86955749629176</v>
      </c>
    </row>
    <row r="15" spans="1:5">
      <c r="A15" s="9" t="str">
        <f>A7</f>
        <v>Complejo Vacacional Ercilia Pepín</v>
      </c>
      <c r="B15" s="10">
        <f>B7/$B$9*100</f>
        <v>5.8566670053495979</v>
      </c>
      <c r="C15" s="10">
        <f>C7/$C$9*100</f>
        <v>11.762056833061227</v>
      </c>
      <c r="D15" s="10">
        <f>D7/$D$9*100</f>
        <v>17.158724067039739</v>
      </c>
      <c r="E15" s="11">
        <f>E7/$E$9*100</f>
        <v>12.042384460177152</v>
      </c>
    </row>
    <row r="16" spans="1:5">
      <c r="A16" s="9" t="str">
        <f>A8</f>
        <v>Plaza El Naranjo</v>
      </c>
      <c r="B16" s="10">
        <f>B8/$B$9*100</f>
        <v>4.3691255162429652</v>
      </c>
      <c r="C16" s="10">
        <f>C8/$C$9*100</f>
        <v>8.784269342385592</v>
      </c>
      <c r="D16" s="10">
        <f>D8/$D$9*100</f>
        <v>3.2866495841347478</v>
      </c>
      <c r="E16" s="11">
        <f>E8/$E$9*100</f>
        <v>5.4499642026578954</v>
      </c>
    </row>
    <row r="17" spans="1:5">
      <c r="A17" s="12" t="s">
        <v>12</v>
      </c>
      <c r="B17" s="13">
        <f>SUM(B13:B16)</f>
        <v>99.999999999999986</v>
      </c>
      <c r="C17" s="13">
        <f>SUM(C13:C16)</f>
        <v>100</v>
      </c>
      <c r="D17" s="13">
        <f>SUM(D13:D16)</f>
        <v>100</v>
      </c>
      <c r="E17" s="13">
        <f>SUM(E13:E16)</f>
        <v>100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Book,Negrita"&amp;KFF0000&amp;P&amp;"Futura PT Book,Normal"&amp;K002060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TRIM-4 Estadíticas octubre-dic</vt:lpstr>
      <vt:lpstr>'TRIM-4 Estadíticas octubre-dic'!Print_Area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 - CORPHOTELS</dc:creator>
  <cp:lastModifiedBy>Mary Odissea Flores Pujols - CORPHOTELS</cp:lastModifiedBy>
  <dcterms:created xsi:type="dcterms:W3CDTF">2026-01-13T13:53:11Z</dcterms:created>
  <dcterms:modified xsi:type="dcterms:W3CDTF">2026-01-13T13:57:55Z</dcterms:modified>
</cp:coreProperties>
</file>