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tefany.maria\Desktop\ENERO 2025\"/>
    </mc:Choice>
  </mc:AlternateContent>
  <xr:revisionPtr revIDLastSave="0" documentId="13_ncr:1_{E803F3EC-34FF-4BB6-8083-D4F922B1E6CB}" xr6:coauthVersionLast="47" xr6:coauthVersionMax="47" xr10:uidLastSave="{00000000-0000-0000-0000-000000000000}"/>
  <bookViews>
    <workbookView xWindow="-120" yWindow="-120" windowWidth="20730" windowHeight="11160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49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21" i="12"/>
  <c r="F12" i="12"/>
  <c r="F13" i="12"/>
  <c r="F14" i="12"/>
  <c r="F15" i="12"/>
  <c r="F16" i="12"/>
  <c r="F17" i="12"/>
  <c r="F18" i="12"/>
  <c r="F11" i="12"/>
  <c r="F9" i="12"/>
  <c r="F6" i="12"/>
  <c r="F7" i="12"/>
  <c r="F8" i="12"/>
  <c r="F5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4" i="12" s="1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J76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I76" i="11" s="1"/>
  <c r="H68" i="11"/>
  <c r="F68" i="11"/>
  <c r="C68" i="11"/>
  <c r="B68" i="11"/>
  <c r="P67" i="11"/>
  <c r="P76" i="11" s="1"/>
  <c r="O67" i="11"/>
  <c r="L67" i="11"/>
  <c r="L76" i="11" s="1"/>
  <c r="K67" i="11"/>
  <c r="K76" i="11" s="1"/>
  <c r="H67" i="11"/>
  <c r="H76" i="11" s="1"/>
  <c r="G67" i="11"/>
  <c r="G76" i="11" s="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F76" i="11" l="1"/>
  <c r="F4" i="12"/>
  <c r="E76" i="12"/>
  <c r="S67" i="12"/>
  <c r="G76" i="12"/>
  <c r="O76" i="12"/>
  <c r="B10" i="12"/>
  <c r="F45" i="12"/>
  <c r="F10" i="12"/>
  <c r="K76" i="12"/>
  <c r="F20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F76" i="12" l="1"/>
  <c r="S76" i="12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D26" i="12"/>
  <c r="D8" i="12"/>
  <c r="D5" i="12"/>
  <c r="D4" i="12" s="1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D12" i="12"/>
  <c r="D48" i="12"/>
  <c r="D28" i="12"/>
  <c r="D7" i="12"/>
  <c r="D53" i="12"/>
  <c r="D45" i="12" s="1"/>
  <c r="D16" i="12"/>
  <c r="D6" i="12"/>
  <c r="D10" i="12" l="1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<sst xmlns="http://schemas.openxmlformats.org/spreadsheetml/2006/main" count="305" uniqueCount="102">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</sst>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/>
    <tableColumn id="18" xr3:uid="{E07C431D-C41E-41E6-8A4E-7D07B621DBEB}" name="Columna3" headerRowDxfId="65" dataDxfId="64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baseColWidth="10" defaultColWidth="9.140625" defaultRowHeight="15"/>
  <cols>
    <col min="1" max="1" width="64.7109375" style="4" customWidth="1"/>
    <col min="2" max="2" width="24.85546875" style="4" hidden="1" customWidth="1"/>
    <col min="3" max="3" width="16.140625" style="4" hidden="1" customWidth="1"/>
    <col min="4" max="6" width="24.85546875" style="4" customWidth="1"/>
    <col min="7" max="8" width="18.28515625" style="4" hidden="1" customWidth="1"/>
    <col min="9" max="18" width="17.42578125" style="4" hidden="1" customWidth="1"/>
    <col min="19" max="19" width="20.5703125" style="4" hidden="1" customWidth="1"/>
    <col min="20" max="20" width="96.7109375" style="4" bestFit="1" customWidth="1"/>
    <col min="21" max="21" width="9.140625" style="4"/>
    <col min="22" max="23" width="6.5703125" style="4" bestFit="1" customWidth="1"/>
    <col min="24" max="25" width="6.140625" style="4" bestFit="1" customWidth="1"/>
    <col min="26" max="27" width="6.5703125" style="4" bestFit="1" customWidth="1"/>
    <col min="28" max="29" width="6" style="4" bestFit="1" customWidth="1"/>
    <col min="30" max="31" width="7" style="4" bestFit="1" customWidth="1"/>
    <col min="32" max="16384" width="9.14062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98550000</v>
      </c>
      <c r="C4" s="21">
        <f t="shared" ref="C4:S4" si="1">SUM(C5:C9)</f>
        <v>0</v>
      </c>
      <c r="D4" s="21">
        <f t="shared" si="1"/>
        <v>98550000</v>
      </c>
      <c r="E4" s="21">
        <f t="shared" ref="E4" si="2">SUM(E5:E9)</f>
        <v>100625000</v>
      </c>
      <c r="F4" s="21">
        <f t="shared" si="1"/>
        <v>-2075000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62390000</v>
      </c>
      <c r="C5" s="22"/>
      <c r="D5" s="22">
        <f>+Table423234[[#This Row],[Columna1]]+Table423234[[#This Row],[Presupuesto Modificado]]</f>
        <v>62390000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-3175000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12487000</v>
      </c>
      <c r="C20" s="21">
        <f t="shared" ref="C20:S20" si="7">SUM(C21:C29)</f>
        <v>0</v>
      </c>
      <c r="D20" s="21">
        <f t="shared" si="7"/>
        <v>12487000</v>
      </c>
      <c r="E20" s="21">
        <f t="shared" ref="E20" si="8">SUM(E21:E29)</f>
        <v>11282000</v>
      </c>
      <c r="F20" s="21">
        <f t="shared" si="7"/>
        <v>1205000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2470000</v>
      </c>
      <c r="C21" s="22"/>
      <c r="D21" s="22">
        <f>+Table423234[[#This Row],[Columna1]]+Table423234[[#This Row],[Presupuesto Modificado]]</f>
        <v>2470000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1650000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7836000</v>
      </c>
      <c r="C45" s="21">
        <f t="shared" ref="C45:S45" si="14">SUM(C46:C54)</f>
        <v>0</v>
      </c>
      <c r="D45" s="21">
        <f t="shared" si="14"/>
        <v>7836000</v>
      </c>
      <c r="E45" s="21">
        <f t="shared" ref="E45" si="15">SUM(E46:E54)</f>
        <v>6826000</v>
      </c>
      <c r="F45" s="21">
        <f t="shared" si="14"/>
        <v>1010000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4250000</v>
      </c>
      <c r="C49" s="22"/>
      <c r="D49" s="22">
        <f>+Table423234[[#This Row],[Columna1]]+Table423234[[#This Row],[Presupuesto Modificado]]</f>
        <v>4250000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2210000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75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75">
      <c r="H87" s="26"/>
      <c r="S87" s="8"/>
    </row>
    <row r="88" spans="1:19" ht="15.75">
      <c r="H88" s="26"/>
      <c r="S88" s="8"/>
    </row>
    <row r="89" spans="1:19" ht="15.75">
      <c r="A89" s="9" t="s">
        <v>85</v>
      </c>
      <c r="H89" s="26"/>
      <c r="S89" s="8"/>
    </row>
    <row r="90" spans="1:19" ht="15.75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80" zoomScale="81" zoomScaleNormal="70" zoomScaleSheetLayoutView="40" zoomScalePageLayoutView="81" workbookViewId="0">
      <selection activeCell="B89" sqref="B89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4" customWidth="1"/>
    <col min="4" max="4" width="24.85546875" style="4" customWidth="1"/>
    <col min="5" max="5" width="18.42578125" style="12" hidden="1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0</v>
      </c>
      <c r="D4" s="21">
        <f t="shared" si="0"/>
        <v>98550000</v>
      </c>
      <c r="E4" s="21">
        <f>SUM(E5:E9)</f>
        <v>0</v>
      </c>
      <c r="F4" s="21">
        <f t="shared" si="0"/>
        <v>6383187.7200000007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6383187.7200000007</v>
      </c>
      <c r="U4" s="7"/>
    </row>
    <row r="5" spans="1:30" ht="30.75" customHeight="1">
      <c r="A5" s="16" t="s">
        <v>2</v>
      </c>
      <c r="B5" s="22">
        <v>62390000</v>
      </c>
      <c r="C5" s="22"/>
      <c r="D5" s="22">
        <f>+Table42323[[#This Row],[Columna1]]+Table42323[[#This Row],[Presupuesto Modificado]]</f>
        <v>62390000</v>
      </c>
      <c r="E5" s="22"/>
      <c r="F5" s="20">
        <v>5202272.57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5202272.57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582750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598165.15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2599568.29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231631.21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0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162647.5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10446.83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76609.2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454130.13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1664103.42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0</v>
      </c>
      <c r="D20" s="21">
        <f t="shared" si="2"/>
        <v>12487000</v>
      </c>
      <c r="E20" s="21">
        <f t="shared" si="2"/>
        <v>0</v>
      </c>
      <c r="F20" s="21">
        <f t="shared" si="2"/>
        <v>615300.23199999996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615300.23199999996</v>
      </c>
    </row>
    <row r="21" spans="1:18" ht="30.75" customHeight="1">
      <c r="A21" s="16" t="s">
        <v>16</v>
      </c>
      <c r="B21" s="22">
        <v>2470000</v>
      </c>
      <c r="C21" s="22"/>
      <c r="D21" s="22">
        <f>+Table42323[[#This Row],[Columna1]]+Table42323[[#This Row],[Presupuesto Modificado]]</f>
        <v>2470000</v>
      </c>
      <c r="E21" s="22"/>
      <c r="F21" s="20">
        <v>190391.07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190391.07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974.53200000000004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0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53299.74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9836.6200000000008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353844.07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6954.2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0</v>
      </c>
      <c r="D45" s="21">
        <f t="shared" si="5"/>
        <v>7836000</v>
      </c>
      <c r="E45" s="21">
        <f t="shared" si="5"/>
        <v>0</v>
      </c>
      <c r="F45" s="21">
        <f t="shared" si="5"/>
        <v>174126.55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174126.55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174126.55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/>
      <c r="D49" s="22">
        <f>+Table42323[[#This Row],[Columna1]]+Table42323[[#This Row],[Presupuesto Modificado]]</f>
        <v>4250000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9772182.7919999994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2025-2024'!Títulos_a_imprimir</vt:lpstr>
      <vt:lpstr>'Ejecución Presupuestaria 2025'!Títulos_a_imprimir</vt:lpstr>
      <vt:lpstr>'Ejecución Presupuestaria Compar'!Títulos_a_imprimir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2025-02-19T14:17:35Z</cp:lastPrinted>
  <dcterms:created xsi:type="dcterms:W3CDTF">2018-04-17T18:57:16Z</dcterms:created>
  <dcterms:modified xsi:type="dcterms:W3CDTF">2025-02-19T14:17:47Z</dcterms:modified>
</cp:coreProperties>
</file>