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mary_flores_corphotels_gob_do/Documents/Escritorio/PRESUPUESTO 2026/EJECUCION PRESP 01 PRESP 2026/"/>
    </mc:Choice>
  </mc:AlternateContent>
  <xr:revisionPtr revIDLastSave="51" documentId="13_ncr:1_{12E21DF8-E982-4E3B-AF1A-0216A2BAE567}" xr6:coauthVersionLast="47" xr6:coauthVersionMax="47" xr10:uidLastSave="{15531355-D6BE-4D22-9493-F8745A220559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1" l="1"/>
  <c r="P10" i="11"/>
  <c r="O4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Q76" i="11" l="1"/>
  <c r="P76" i="11"/>
  <c r="O76" i="1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<sst xmlns="http://schemas.openxmlformats.org/spreadsheetml/2006/main" count="101" uniqueCount="101">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</sst>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E68" zoomScale="81" zoomScaleNormal="70" zoomScaleSheetLayoutView="40" zoomScalePageLayoutView="81" workbookViewId="0">
      <selection activeCell="A72" sqref="A72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104345000</v>
      </c>
      <c r="C4" s="31">
        <f t="shared" ref="C4:R4" si="0">SUM(C5:C9)</f>
        <v>0</v>
      </c>
      <c r="D4" s="21">
        <f t="shared" si="0"/>
        <v>104345000</v>
      </c>
      <c r="E4" s="21">
        <f>SUM(E5:E9)</f>
        <v>0</v>
      </c>
      <c r="F4" s="21">
        <f t="shared" si="0"/>
        <v>6925448.79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6925448.79</v>
      </c>
      <c r="U4" s="7"/>
    </row>
    <row r="5" spans="1:30" ht="30.75" customHeight="1">
      <c r="A5" s="16" t="s">
        <v>2</v>
      </c>
      <c r="B5" s="22">
        <v>62615000</v>
      </c>
      <c r="C5" s="32"/>
      <c r="D5" s="22">
        <f>+Table42323[[#This Row],[Columna1]]+Table42323[[#This Row],[Presupuesto Modificado]]</f>
        <v>62615000</v>
      </c>
      <c r="E5" s="22"/>
      <c r="F5" s="20">
        <v>5163529.9000000004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5163529.9000000004</v>
      </c>
    </row>
    <row r="6" spans="1:30" ht="30.75" customHeight="1">
      <c r="A6" s="16" t="s">
        <v>3</v>
      </c>
      <c r="B6" s="22">
        <v>25350000</v>
      </c>
      <c r="C6" s="32"/>
      <c r="D6" s="22">
        <f>+Table42323[[#This Row],[Columna1]]+Table42323[[#This Row],[Presupuesto Modificado]]</f>
        <v>25350000</v>
      </c>
      <c r="E6" s="22"/>
      <c r="F6" s="20">
        <v>974750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974750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0</v>
      </c>
    </row>
    <row r="8" spans="1:30" ht="30.75" customHeight="1">
      <c r="A8" s="16" t="s">
        <v>4</v>
      </c>
      <c r="B8" s="22">
        <v>4700000</v>
      </c>
      <c r="C8" s="32"/>
      <c r="D8" s="22">
        <f>+Table42323[[#This Row],[Columna1]]+Table42323[[#This Row],[Presupuesto Modificado]]</f>
        <v>4700000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10180000</v>
      </c>
      <c r="C9" s="32"/>
      <c r="D9" s="22">
        <f>+Table42323[[#This Row],[Columna1]]+Table42323[[#This Row],[Presupuesto Modificado]]</f>
        <v>10180000</v>
      </c>
      <c r="E9" s="22"/>
      <c r="F9" s="20">
        <v>787168.89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787168.89</v>
      </c>
    </row>
    <row r="10" spans="1:30" ht="30.75" customHeight="1">
      <c r="A10" s="15" t="s">
        <v>6</v>
      </c>
      <c r="B10" s="21">
        <f t="shared" ref="B10:R10" si="1">SUM(B11:B19)</f>
        <v>52475700</v>
      </c>
      <c r="C10" s="31">
        <f t="shared" si="1"/>
        <v>0</v>
      </c>
      <c r="D10" s="21">
        <f t="shared" si="1"/>
        <v>52475700</v>
      </c>
      <c r="E10" s="21">
        <f t="shared" si="1"/>
        <v>0</v>
      </c>
      <c r="F10" s="21">
        <f t="shared" si="1"/>
        <v>3871815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3871815</v>
      </c>
    </row>
    <row r="11" spans="1:30" ht="30.75" customHeight="1">
      <c r="A11" s="16" t="s">
        <v>7</v>
      </c>
      <c r="B11" s="22">
        <v>3423700</v>
      </c>
      <c r="C11" s="32"/>
      <c r="D11" s="22">
        <f>+Table42323[[#This Row],[Columna1]]+Table42323[[#This Row],[Presupuesto Modificado]]</f>
        <v>3423700</v>
      </c>
      <c r="E11" s="22"/>
      <c r="F11" s="20">
        <v>240989.42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240989.42</v>
      </c>
    </row>
    <row r="12" spans="1:30" ht="30.75" customHeight="1">
      <c r="A12" s="16" t="s">
        <v>8</v>
      </c>
      <c r="B12" s="22">
        <v>2220000</v>
      </c>
      <c r="C12" s="32"/>
      <c r="D12" s="22">
        <f>+Table42323[[#This Row],[Columna1]]+Table42323[[#This Row],[Presupuesto Modificado]]</f>
        <v>2220000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0</v>
      </c>
    </row>
    <row r="13" spans="1:30" ht="30.75" customHeight="1">
      <c r="A13" s="16" t="s">
        <v>9</v>
      </c>
      <c r="B13" s="22">
        <v>2450000</v>
      </c>
      <c r="C13" s="32">
        <v>-100000</v>
      </c>
      <c r="D13" s="22">
        <f>+Table42323[[#This Row],[Columna1]]+Table42323[[#This Row],[Presupuesto Modificado]]</f>
        <v>2350000</v>
      </c>
      <c r="E13" s="22"/>
      <c r="F13" s="20">
        <v>753093.76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753093.76</v>
      </c>
    </row>
    <row r="14" spans="1:30" ht="30.75" customHeight="1">
      <c r="A14" s="16" t="s">
        <v>10</v>
      </c>
      <c r="B14" s="22">
        <v>247000</v>
      </c>
      <c r="C14" s="32">
        <v>100000</v>
      </c>
      <c r="D14" s="22">
        <f>+Table42323[[#This Row],[Columna1]]+Table42323[[#This Row],[Presupuesto Modificado]]</f>
        <v>347000</v>
      </c>
      <c r="E14" s="22"/>
      <c r="F14" s="20">
        <v>10000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10000</v>
      </c>
    </row>
    <row r="15" spans="1:30" ht="30.75" customHeight="1">
      <c r="A15" s="16" t="s">
        <v>11</v>
      </c>
      <c r="B15" s="22">
        <v>1430000</v>
      </c>
      <c r="C15" s="32"/>
      <c r="D15" s="22">
        <f>+Table42323[[#This Row],[Columna1]]+Table42323[[#This Row],[Presupuesto Modificado]]</f>
        <v>1430000</v>
      </c>
      <c r="E15" s="22"/>
      <c r="F15" s="20">
        <v>14088.75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14088.75</v>
      </c>
    </row>
    <row r="16" spans="1:30" ht="30.75" customHeight="1">
      <c r="A16" s="16" t="s">
        <v>12</v>
      </c>
      <c r="B16" s="22">
        <v>5050000</v>
      </c>
      <c r="C16" s="32"/>
      <c r="D16" s="22">
        <f>+Table42323[[#This Row],[Columna1]]+Table42323[[#This Row],[Presupuesto Modificado]]</f>
        <v>5050000</v>
      </c>
      <c r="E16" s="22"/>
      <c r="F16" s="20">
        <v>81771.53</v>
      </c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81771.53</v>
      </c>
    </row>
    <row r="17" spans="1:18" ht="30.75" customHeight="1">
      <c r="A17" s="16" t="s">
        <v>13</v>
      </c>
      <c r="B17" s="22">
        <v>2775000</v>
      </c>
      <c r="C17" s="32"/>
      <c r="D17" s="22">
        <f>+Table42323[[#This Row],[Columna1]]+Table42323[[#This Row],[Presupuesto Modificado]]</f>
        <v>2775000</v>
      </c>
      <c r="E17" s="22"/>
      <c r="F17" s="20">
        <v>2214.08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2214.08</v>
      </c>
    </row>
    <row r="18" spans="1:18" ht="30.75" customHeight="1">
      <c r="A18" s="16" t="s">
        <v>14</v>
      </c>
      <c r="B18" s="22">
        <v>34880000</v>
      </c>
      <c r="C18" s="32"/>
      <c r="D18" s="22">
        <f>+Table42323[[#This Row],[Columna1]]+Table42323[[#This Row],[Presupuesto Modificado]]</f>
        <v>34880000</v>
      </c>
      <c r="E18" s="22"/>
      <c r="F18" s="20">
        <v>2769657.46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2769657.46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14036000</v>
      </c>
      <c r="C20" s="31">
        <f t="shared" si="2"/>
        <v>0</v>
      </c>
      <c r="D20" s="21">
        <f t="shared" si="2"/>
        <v>14036000</v>
      </c>
      <c r="E20" s="21">
        <f t="shared" si="2"/>
        <v>0</v>
      </c>
      <c r="F20" s="21">
        <f t="shared" si="2"/>
        <v>636605.5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636605.5</v>
      </c>
    </row>
    <row r="21" spans="1:18" ht="30.75" customHeight="1">
      <c r="A21" s="16" t="s">
        <v>16</v>
      </c>
      <c r="B21" s="22">
        <v>5776000</v>
      </c>
      <c r="C21" s="32"/>
      <c r="D21" s="22">
        <f>+Table42323[[#This Row],[Columna1]]+Table42323[[#This Row],[Presupuesto Modificado]]</f>
        <v>5776000</v>
      </c>
      <c r="E21" s="22"/>
      <c r="F21" s="20">
        <v>179251.93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179251.93</v>
      </c>
    </row>
    <row r="22" spans="1:18" ht="30.75" customHeight="1">
      <c r="A22" s="16" t="s">
        <v>17</v>
      </c>
      <c r="B22" s="22">
        <v>426000</v>
      </c>
      <c r="C22" s="32"/>
      <c r="D22" s="22">
        <f>+Table42323[[#This Row],[Columna1]]+Table42323[[#This Row],[Presupuesto Modificado]]</f>
        <v>426000</v>
      </c>
      <c r="E22" s="22"/>
      <c r="F22" s="20">
        <v>129850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129850</v>
      </c>
    </row>
    <row r="23" spans="1:18" ht="30.75" customHeight="1">
      <c r="A23" s="16" t="s">
        <v>18</v>
      </c>
      <c r="B23" s="22">
        <v>400000</v>
      </c>
      <c r="C23" s="32"/>
      <c r="D23" s="22">
        <f>+Table42323[[#This Row],[Columna1]]+Table42323[[#This Row],[Presupuesto Modificado]]</f>
        <v>400000</v>
      </c>
      <c r="E23" s="22"/>
      <c r="F23" s="20">
        <v>669.44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669.44</v>
      </c>
    </row>
    <row r="24" spans="1:18" ht="30.75" customHeight="1">
      <c r="A24" s="16" t="s">
        <v>19</v>
      </c>
      <c r="B24" s="22">
        <v>3000</v>
      </c>
      <c r="C24" s="32"/>
      <c r="D24" s="22">
        <f>+Table42323[[#This Row],[Columna1]]+Table42323[[#This Row],[Presupuesto Modificado]]</f>
        <v>3000</v>
      </c>
      <c r="E24" s="22"/>
      <c r="F24" s="20">
        <v>744.07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744.07</v>
      </c>
    </row>
    <row r="25" spans="1:18" ht="30.75" customHeight="1">
      <c r="A25" s="16" t="s">
        <v>20</v>
      </c>
      <c r="B25" s="22">
        <v>347000</v>
      </c>
      <c r="C25" s="32"/>
      <c r="D25" s="22">
        <f>+Table42323[[#This Row],[Columna1]]+Table42323[[#This Row],[Presupuesto Modificado]]</f>
        <v>347000</v>
      </c>
      <c r="E25" s="22"/>
      <c r="F25" s="20">
        <v>2709.33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2709.33</v>
      </c>
    </row>
    <row r="26" spans="1:18" ht="30.75" customHeight="1">
      <c r="A26" s="16" t="s">
        <v>21</v>
      </c>
      <c r="B26" s="22">
        <v>257000</v>
      </c>
      <c r="C26" s="32"/>
      <c r="D26" s="22">
        <f>+Table42323[[#This Row],[Columna1]]+Table42323[[#This Row],[Presupuesto Modificado]]</f>
        <v>257000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0</v>
      </c>
    </row>
    <row r="27" spans="1:18" ht="30.75" customHeight="1">
      <c r="A27" s="16" t="s">
        <v>22</v>
      </c>
      <c r="B27" s="22">
        <v>4365000</v>
      </c>
      <c r="C27" s="32"/>
      <c r="D27" s="22">
        <f>+Table42323[[#This Row],[Columna1]]+Table42323[[#This Row],[Presupuesto Modificado]]</f>
        <v>4365000</v>
      </c>
      <c r="E27" s="22"/>
      <c r="F27" s="20">
        <v>316541.53000000003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316541.53000000003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2462000</v>
      </c>
      <c r="C29" s="32"/>
      <c r="D29" s="22">
        <f>+Table42323[[#This Row],[Columna1]]+Table42323[[#This Row],[Presupuesto Modificado]]</f>
        <v>2462000</v>
      </c>
      <c r="E29" s="22"/>
      <c r="F29" s="20">
        <v>6839.2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6839.2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9051400</v>
      </c>
      <c r="C45" s="31">
        <f t="shared" si="5"/>
        <v>0</v>
      </c>
      <c r="D45" s="21">
        <f t="shared" si="5"/>
        <v>9051400</v>
      </c>
      <c r="E45" s="21">
        <f t="shared" si="5"/>
        <v>0</v>
      </c>
      <c r="F45" s="21">
        <f t="shared" si="5"/>
        <v>53389.83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53389.83</v>
      </c>
    </row>
    <row r="46" spans="1:18" ht="30.75" customHeight="1">
      <c r="A46" s="16" t="s">
        <v>27</v>
      </c>
      <c r="B46" s="22">
        <v>4131400</v>
      </c>
      <c r="C46" s="32"/>
      <c r="D46" s="22">
        <f>+Table42323[[#This Row],[Columna1]]+Table42323[[#This Row],[Presupuesto Modificado]]</f>
        <v>4131400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0</v>
      </c>
    </row>
    <row r="47" spans="1:18" ht="30.75" customHeight="1">
      <c r="A47" s="16" t="s">
        <v>28</v>
      </c>
      <c r="B47" s="22">
        <v>250000</v>
      </c>
      <c r="C47" s="32"/>
      <c r="D47" s="22">
        <f>+Table42323[[#This Row],[Columna1]]+Table42323[[#This Row],[Presupuesto Modificado]]</f>
        <v>250000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3520000</v>
      </c>
      <c r="C49" s="32">
        <v>-50000</v>
      </c>
      <c r="D49" s="22">
        <f>+Table42323[[#This Row],[Columna1]]+Table42323[[#This Row],[Presupuesto Modificado]]</f>
        <v>3470000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650000</v>
      </c>
      <c r="C50" s="32">
        <v>50000</v>
      </c>
      <c r="D50" s="22">
        <f>+Table42323[[#This Row],[Columna1]]+Table42323[[#This Row],[Presupuesto Modificado]]</f>
        <v>700000</v>
      </c>
      <c r="E50" s="22"/>
      <c r="F50" s="20">
        <v>53389.83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53389.83</v>
      </c>
    </row>
    <row r="51" spans="1:18" ht="30.75" customHeight="1">
      <c r="A51" s="16" t="s">
        <v>49</v>
      </c>
      <c r="B51" s="22">
        <v>300000</v>
      </c>
      <c r="C51" s="32"/>
      <c r="D51" s="22">
        <f>+Table42323[[#This Row],[Columna1]]+Table42323[[#This Row],[Presupuesto Modificado]]</f>
        <v>300000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200000</v>
      </c>
      <c r="C53" s="32"/>
      <c r="D53" s="22">
        <f>+Table42323[[#This Row],[Columna1]]+Table42323[[#This Row],[Presupuesto Modificado]]</f>
        <v>200000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19500000</v>
      </c>
      <c r="C55" s="31">
        <f t="shared" si="6"/>
        <v>0</v>
      </c>
      <c r="D55" s="21">
        <f t="shared" si="6"/>
        <v>19500000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19500000</v>
      </c>
      <c r="C56" s="32"/>
      <c r="D56" s="22">
        <f>+Table42323[[#This Row],[Columna1]]+Table42323[[#This Row],[Presupuesto Modificado]]</f>
        <v>19500000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199603100</v>
      </c>
      <c r="C76" s="33">
        <f>+C55+C45+C30+C20+C10+C4</f>
        <v>0</v>
      </c>
      <c r="D76" s="24">
        <f>+D55+D45+D30+D20+D10+D4</f>
        <v>199603100</v>
      </c>
      <c r="E76" s="24">
        <f>+E55+E45+E30+E20+E10+E4</f>
        <v>0</v>
      </c>
      <c r="F76" s="24">
        <f>+F67+F63+F60+F54+F45++F37+F30+F20++F10+F4</f>
        <v>11487259.120000001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11487259.120000001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2026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Flores - CORPHOTELS</cp:lastModifiedBy>
  <cp:lastPrinted>2026-02-11T14:09:51Z</cp:lastPrinted>
  <dcterms:created xsi:type="dcterms:W3CDTF">2018-04-17T18:57:16Z</dcterms:created>
  <dcterms:modified xsi:type="dcterms:W3CDTF">2026-02-11T14:12:49Z</dcterms:modified>
</cp:coreProperties>
</file>