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mricardo\Downloads\"/>
    </mc:Choice>
  </mc:AlternateContent>
  <xr:revisionPtr revIDLastSave="0" documentId="13_ncr:1_{3334299C-E697-48C8-8747-FE0BFCB9E3F9}" xr6:coauthVersionLast="47" xr6:coauthVersionMax="47" xr10:uidLastSave="{00000000-0000-0000-0000-000000000000}"/>
  <bookViews>
    <workbookView xWindow="-120" yWindow="-120" windowWidth="29040" windowHeight="15720" tabRatio="545" xr2:uid="{00000000-000D-0000-FFFF-FFFF00000000}"/>
  </bookViews>
  <sheets>
    <sheet name="Nómina Personal de seguridad" sheetId="1" r:id="rId1"/>
    <sheet name="Validación de datos" sheetId="2" state="hidden" r:id="rId2"/>
  </sheets>
  <definedNames>
    <definedName name="_xlnm._FilterDatabase" localSheetId="0" hidden="1">'Nómina Personal de seguridad'!$A$1:$H$38</definedName>
    <definedName name="legal">#REF!</definedName>
    <definedName name="_xlnm.Print_Area" localSheetId="0">'Nómina Personal de seguridad'!$A$1:$H$66</definedName>
    <definedName name="_xlnm.Print_Titles" localSheetId="0">'Nómina Personal de seguridad'!$1:$1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2" i="1" l="1"/>
  <c r="G39" i="1"/>
  <c r="F39" i="1"/>
  <c r="H38" i="1" l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3" i="1"/>
  <c r="H34" i="1"/>
  <c r="H35" i="1"/>
  <c r="H36" i="1"/>
  <c r="H37" i="1"/>
  <c r="H39" i="1" l="1"/>
</calcChain>
</file>

<file path=xl/sharedStrings.xml><?xml version="1.0" encoding="utf-8"?>
<sst xmlns="http://schemas.openxmlformats.org/spreadsheetml/2006/main" count="229" uniqueCount="78">
  <si>
    <t>NO</t>
  </si>
  <si>
    <t>CARGO</t>
  </si>
  <si>
    <t>ESTATUS</t>
  </si>
  <si>
    <t>GENERO</t>
  </si>
  <si>
    <t>SALARIO MENSUAL</t>
  </si>
  <si>
    <t>TOTAL DESCUENTOS</t>
  </si>
  <si>
    <t>NETO A PAGAR</t>
  </si>
  <si>
    <t>GERENCIA GENERAL</t>
  </si>
  <si>
    <t>FIJO</t>
  </si>
  <si>
    <t>M</t>
  </si>
  <si>
    <t>F</t>
  </si>
  <si>
    <t>SEGURIDAD DE LA GERENCIA</t>
  </si>
  <si>
    <t>SERVICIOS DE SEGURIDAD</t>
  </si>
  <si>
    <t>Total</t>
  </si>
  <si>
    <t>ASESOR DE SEGURIDAD</t>
  </si>
  <si>
    <t>SEDE</t>
  </si>
  <si>
    <t>SEGURIDAD</t>
  </si>
  <si>
    <t>SUPERVISOR DE SEGURIDAD</t>
  </si>
  <si>
    <t>OFICINA PRINCIPAL</t>
  </si>
  <si>
    <t>COMPLEJO VACACIONAL ERCILIA PEPÍN</t>
  </si>
  <si>
    <t>COMPLEJO ECOTURÍSTICO LA MANSIÓN</t>
  </si>
  <si>
    <t>HOTEL VILLA SUIZA</t>
  </si>
  <si>
    <t>PLAZA EL NARANJO</t>
  </si>
  <si>
    <t>HOTEL MONTAÑA</t>
  </si>
  <si>
    <t>ÁREAS</t>
  </si>
  <si>
    <t>CÓDIGO DE AREA</t>
  </si>
  <si>
    <t>CARGOS</t>
  </si>
  <si>
    <t>01-GG</t>
  </si>
  <si>
    <t>SUB DIRECTORES</t>
  </si>
  <si>
    <t>02-GG</t>
  </si>
  <si>
    <t>CONTRATADO</t>
  </si>
  <si>
    <t>DEPARTAMENTO ADMINISTRATIVO Y FINANCIERO</t>
  </si>
  <si>
    <t>03-AF</t>
  </si>
  <si>
    <t>DE CARRERA</t>
  </si>
  <si>
    <t>DEPARTAMENTO JURÍDICO</t>
  </si>
  <si>
    <t>04-JUR</t>
  </si>
  <si>
    <t>DE CONFIANZA</t>
  </si>
  <si>
    <t>HOTEL CAYACOA</t>
  </si>
  <si>
    <t>DEPARTAMENTO DE RECURSOS HUMANOS</t>
  </si>
  <si>
    <t>05-RH</t>
  </si>
  <si>
    <t>EN PERIODO APROBATORIO</t>
  </si>
  <si>
    <t>HOTEL CAYO LEVANTADO</t>
  </si>
  <si>
    <t>DEPARTAMENTO PLANIFICACIÓN Y DESARROLLO</t>
  </si>
  <si>
    <t>06-PD</t>
  </si>
  <si>
    <t>ESTATUTO SIMPLIFICADO</t>
  </si>
  <si>
    <t>HOTEL GUAROCUYA</t>
  </si>
  <si>
    <t>DEPARTAMENTO DE INGENIERÍA</t>
  </si>
  <si>
    <t>07-ING</t>
  </si>
  <si>
    <t>SUSPENDIDO</t>
  </si>
  <si>
    <t>HOTEL JARAGUA</t>
  </si>
  <si>
    <t>OFICINA DE ACCESO A LA INFORMACIÓN</t>
  </si>
  <si>
    <t>08-OAI</t>
  </si>
  <si>
    <t>HOTEL JIMANÍ</t>
  </si>
  <si>
    <t>DIVISIÓN DE TECNOLOGÍA DE LA INFORMACIÓN Y COMUNICACIÓN</t>
  </si>
  <si>
    <t>09-TIC</t>
  </si>
  <si>
    <t>HOTEL LA MANSIÓN</t>
  </si>
  <si>
    <t>SECCIÓN DE COMUNICACIONES</t>
  </si>
  <si>
    <t>10-COM</t>
  </si>
  <si>
    <t>HOTEL MAGUANA</t>
  </si>
  <si>
    <t>DIVISIÓN DE CONTABILIDAD</t>
  </si>
  <si>
    <t>11-AF</t>
  </si>
  <si>
    <t>HOTEL MATUM</t>
  </si>
  <si>
    <t>SECCIÓN DE COMPRAS Y CONTRATACIONES</t>
  </si>
  <si>
    <t>12-AF</t>
  </si>
  <si>
    <t>SECCIÓN DE PRESUPUESTOS</t>
  </si>
  <si>
    <t>13-AF</t>
  </si>
  <si>
    <t>HOTEL NUEVA SUIZA</t>
  </si>
  <si>
    <t>SECCIÓN DE COBROS</t>
  </si>
  <si>
    <t>14-AF</t>
  </si>
  <si>
    <t>SECCIÓN DE SERVICIOS GENERALES</t>
  </si>
  <si>
    <t>15-AF</t>
  </si>
  <si>
    <t>SUPERVISIÓN DE HOTELES DEL ESTADO</t>
  </si>
  <si>
    <t>16-ING</t>
  </si>
  <si>
    <t>PARADOR POZA DE BOJOLO</t>
  </si>
  <si>
    <t>PARADOR PUNTA SALINA</t>
  </si>
  <si>
    <t>TEATRO AGUA Y LUZ</t>
  </si>
  <si>
    <t>TERRENO SAN CRISTÓBAL</t>
  </si>
  <si>
    <t>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</si>
</sst>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2" x14ac:knownFonts="1">
    <font>
      <sz val="10"/>
      <color rgb="FF000000"/>
      <name val="Arial"/>
    </font>
    <font>
      <sz val="10"/>
      <color rgb="FF000000"/>
      <name val="Futura PT Book"/>
      <family val="2"/>
    </font>
    <font>
      <b/>
      <sz val="10"/>
      <color rgb="FF000000"/>
      <name val="Futura PT Book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Futura PT Book"/>
      <family val="2"/>
    </font>
    <font>
      <sz val="9"/>
      <name val="Futura PT Book"/>
      <family val="2"/>
    </font>
    <font>
      <sz val="9"/>
      <color theme="1"/>
      <name val="Futura PT Book"/>
      <family val="2"/>
    </font>
    <font>
      <sz val="9"/>
      <color theme="1" tint="4.9989318521683403E-2"/>
      <name val="Futura PT Book"/>
      <family val="2"/>
    </font>
    <font>
      <b/>
      <sz val="9"/>
      <name val="Futura PT Book"/>
      <family val="2"/>
    </font>
    <font>
      <b/>
      <sz val="10"/>
      <name val="Futura PT Book"/>
    </font>
    <font>
      <b/>
      <sz val="10"/>
      <color rgb="FF000000"/>
      <name val="Futura PT Book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1" applyFont="0" applyFill="0" applyBorder="0" applyAlignment="0" applyProtection="0"/>
  </cellStyleXfs>
  <cellXfs count="58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43" fontId="6" fillId="0" borderId="2" xfId="1" applyFont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3" fontId="6" fillId="0" borderId="2" xfId="3" applyFont="1" applyFill="1" applyBorder="1" applyAlignment="1">
      <alignment horizontal="center" vertical="center" wrapText="1"/>
    </xf>
    <xf numFmtId="43" fontId="6" fillId="0" borderId="2" xfId="3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43" fontId="8" fillId="0" borderId="2" xfId="3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4" fontId="6" fillId="0" borderId="2" xfId="2" applyFont="1" applyBorder="1" applyAlignment="1">
      <alignment vertical="center" wrapText="1"/>
    </xf>
    <xf numFmtId="44" fontId="6" fillId="0" borderId="9" xfId="2" applyFont="1" applyBorder="1" applyAlignment="1">
      <alignment vertical="center" wrapText="1"/>
    </xf>
    <xf numFmtId="43" fontId="6" fillId="0" borderId="9" xfId="3" applyFont="1" applyBorder="1" applyAlignment="1">
      <alignment horizontal="center" vertical="center" wrapText="1"/>
    </xf>
    <xf numFmtId="164" fontId="6" fillId="0" borderId="2" xfId="2" applyNumberFormat="1" applyFont="1" applyBorder="1" applyAlignment="1">
      <alignment horizontal="right" vertical="center" wrapText="1"/>
    </xf>
    <xf numFmtId="164" fontId="6" fillId="0" borderId="4" xfId="2" applyNumberFormat="1" applyFont="1" applyFill="1" applyBorder="1" applyAlignment="1">
      <alignment horizontal="right" vertical="center" wrapText="1"/>
    </xf>
    <xf numFmtId="164" fontId="6" fillId="0" borderId="2" xfId="2" applyNumberFormat="1" applyFont="1" applyFill="1" applyBorder="1" applyAlignment="1">
      <alignment horizontal="right" vertical="center" wrapText="1"/>
    </xf>
    <xf numFmtId="164" fontId="6" fillId="0" borderId="4" xfId="2" applyNumberFormat="1" applyFont="1" applyBorder="1" applyAlignment="1">
      <alignment horizontal="right" vertical="center" wrapText="1"/>
    </xf>
    <xf numFmtId="164" fontId="7" fillId="0" borderId="2" xfId="2" applyNumberFormat="1" applyFont="1" applyBorder="1" applyAlignment="1">
      <alignment horizontal="right" vertical="center" wrapText="1"/>
    </xf>
    <xf numFmtId="164" fontId="7" fillId="0" borderId="4" xfId="2" applyNumberFormat="1" applyFont="1" applyBorder="1" applyAlignment="1">
      <alignment horizontal="right" vertical="center" wrapText="1"/>
    </xf>
    <xf numFmtId="164" fontId="9" fillId="0" borderId="2" xfId="2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164" fontId="11" fillId="0" borderId="8" xfId="0" applyNumberFormat="1" applyFont="1" applyBorder="1" applyAlignment="1">
      <alignment horizontal="right" vertical="center" wrapText="1"/>
    </xf>
    <xf numFmtId="164" fontId="11" fillId="0" borderId="16" xfId="0" applyNumberFormat="1" applyFont="1" applyBorder="1" applyAlignment="1">
      <alignment horizontal="right" vertical="center" wrapText="1"/>
    </xf>
    <xf numFmtId="164" fontId="11" fillId="0" borderId="9" xfId="0" applyNumberFormat="1" applyFont="1" applyBorder="1" applyAlignment="1">
      <alignment horizontal="right" vertical="center" wrapText="1"/>
    </xf>
  </cellXfs>
  <cellStyles count="4">
    <cellStyle name="Comma" xfId="1" builtinId="3"/>
    <cellStyle name="Currency" xfId="2" builtinId="4"/>
    <cellStyle name="Millares 2" xfId="3" xr:uid="{00000000-0005-0000-0000-000002000000}"/>
    <cellStyle name="Normal" xfId="0" builtinId="0"/>
  </cellStyles>
  <dxfs count="2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i val="0"/>
        <strike val="0"/>
        <outline val="0"/>
        <shadow val="0"/>
        <u val="none"/>
        <vertAlign val="baseline"/>
        <sz val="9"/>
        <color auto="1"/>
        <name val="Futura PT Book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utura PT Book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utura PT Book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utura PT Book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utura PT Boo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b/>
        <i val="0"/>
        <strike val="0"/>
        <outline val="0"/>
        <shadow val="0"/>
        <u val="none"/>
        <vertAlign val="baseline"/>
        <sz val="10"/>
        <name val="Futura PT Book"/>
        <scheme val="none"/>
      </font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9"/>
        <name val="Futura PT Book"/>
        <scheme val="none"/>
      </font>
      <alignment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fill>
        <patternFill patternType="solid">
          <fgColor rgb="FFD9D9D9"/>
          <bgColor rgb="FFD9D9D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2" tint="-4.9989318521683403E-2"/>
        </patternFill>
      </fill>
    </dxf>
    <dxf>
      <fill>
        <patternFill>
          <bgColor theme="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</dxfs>
  <tableStyles count="1" defaultTableStyle="TableStyleMedium2" defaultPivotStyle="PivotStyleLight16">
    <tableStyle name="Estilo de tabla 1" pivot="0" count="4" xr9:uid="{00000000-0011-0000-FFFF-FFFF00000000}">
      <tableStyleElement type="headerRow" dxfId="25"/>
      <tableStyleElement type="totalRow" dxfId="24"/>
      <tableStyleElement type="firstRowStripe" dxfId="23"/>
      <tableStyleElement type="secondRowStrip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H39" totalsRowCount="1" headerRowDxfId="21" dataDxfId="19" totalsRowDxfId="17" headerRowBorderDxfId="20" tableBorderDxfId="18" totalsRowBorderDxfId="16">
  <autoFilter ref="A1:H38" xr:uid="{00000000-0009-0000-0100-000001000000}"/>
  <tableColumns count="8">
    <tableColumn id="1" xr3:uid="{00000000-0010-0000-0000-000001000000}" name="NO" totalsRowLabel="Total" dataDxfId="15" totalsRowDxfId="14"/>
    <tableColumn id="2" xr3:uid="{00000000-0010-0000-0000-000002000000}" name="CARGO" dataDxfId="13" totalsRowDxfId="12"/>
    <tableColumn id="3" xr3:uid="{00000000-0010-0000-0000-000003000000}" name="SEDE" dataDxfId="11" totalsRowDxfId="10"/>
    <tableColumn id="4" xr3:uid="{00000000-0010-0000-0000-000004000000}" name="ESTATUS" dataDxfId="9" totalsRowDxfId="8"/>
    <tableColumn id="5" xr3:uid="{00000000-0010-0000-0000-000005000000}" name="SEXO" dataDxfId="7" totalsRowDxfId="6" dataCellStyle="Millares 2"/>
    <tableColumn id="6" xr3:uid="{00000000-0010-0000-0000-000006000000}" name="SALARIO MENSUAL" totalsRowFunction="custom" dataDxfId="5" totalsRowDxfId="4" dataCellStyle="Currency">
      <totalsRowFormula>SUM(Tabla1[SALARIO MENSUAL])</totalsRowFormula>
    </tableColumn>
    <tableColumn id="7" xr3:uid="{00000000-0010-0000-0000-000007000000}" name="TOTAL DESCUENTOS" totalsRowFunction="custom" dataDxfId="3" totalsRowDxfId="2" dataCellStyle="Currency">
      <totalsRowFormula>SUM(G2:G38)</totalsRowFormula>
    </tableColumn>
    <tableColumn id="8" xr3:uid="{00000000-0010-0000-0000-000008000000}" name="NETO A PAGAR" totalsRowFunction="custom" dataDxfId="1" totalsRowDxfId="0" dataCellStyle="Currency">
      <calculatedColumnFormula>Tabla1[[#This Row],[SALARIO MENSUAL]]-Tabla1[[#This Row],[TOTAL DESCUENTOS]]</calculatedColumnFormula>
      <totalsRowFormula>SUM(Tabla1[NETO A PAGAR])</totalsRow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39"/>
  <sheetViews>
    <sheetView tabSelected="1" view="pageLayout" zoomScale="85" zoomScaleNormal="115" zoomScaleSheetLayoutView="115" zoomScalePageLayoutView="85" workbookViewId="0">
      <selection activeCell="C46" sqref="C46"/>
    </sheetView>
  </sheetViews>
  <sheetFormatPr defaultColWidth="14.42578125" defaultRowHeight="15" customHeight="1" x14ac:dyDescent="0.2"/>
  <cols>
    <col min="1" max="1" width="5.140625" style="1" customWidth="1"/>
    <col min="2" max="3" width="46.5703125" style="1" customWidth="1"/>
    <col min="4" max="4" width="8.5703125" style="1" customWidth="1"/>
    <col min="5" max="5" width="7" style="1" customWidth="1"/>
    <col min="6" max="8" width="15.7109375" style="1" customWidth="1"/>
    <col min="9" max="16384" width="14.42578125" style="1"/>
  </cols>
  <sheetData>
    <row r="1" spans="1:8" ht="40.9" customHeight="1" x14ac:dyDescent="0.2">
      <c r="A1" s="25" t="s">
        <v>0</v>
      </c>
      <c r="B1" s="2" t="s">
        <v>1</v>
      </c>
      <c r="C1" s="2" t="s">
        <v>15</v>
      </c>
      <c r="D1" s="2" t="s">
        <v>2</v>
      </c>
      <c r="E1" s="2" t="s">
        <v>77</v>
      </c>
      <c r="F1" s="2" t="s">
        <v>4</v>
      </c>
      <c r="G1" s="2" t="s">
        <v>5</v>
      </c>
      <c r="H1" s="3" t="s">
        <v>6</v>
      </c>
    </row>
    <row r="2" spans="1:8" ht="31.5" customHeight="1" x14ac:dyDescent="0.2">
      <c r="A2" s="26">
        <v>1</v>
      </c>
      <c r="B2" s="27" t="s">
        <v>14</v>
      </c>
      <c r="C2" s="27" t="s">
        <v>18</v>
      </c>
      <c r="D2" s="28" t="s">
        <v>8</v>
      </c>
      <c r="E2" s="29" t="s">
        <v>9</v>
      </c>
      <c r="F2" s="43">
        <v>85000</v>
      </c>
      <c r="G2" s="43"/>
      <c r="H2" s="44">
        <f>Tabla1[[#This Row],[SALARIO MENSUAL]]-Tabla1[[#This Row],[TOTAL DESCUENTOS]]</f>
        <v>85000</v>
      </c>
    </row>
    <row r="3" spans="1:8" ht="31.5" customHeight="1" x14ac:dyDescent="0.2">
      <c r="A3" s="26">
        <v>2</v>
      </c>
      <c r="B3" s="27" t="s">
        <v>11</v>
      </c>
      <c r="C3" s="27" t="s">
        <v>18</v>
      </c>
      <c r="D3" s="28" t="s">
        <v>8</v>
      </c>
      <c r="E3" s="30" t="s">
        <v>9</v>
      </c>
      <c r="F3" s="43">
        <v>60000</v>
      </c>
      <c r="G3" s="45"/>
      <c r="H3" s="44">
        <f>Tabla1[[#This Row],[SALARIO MENSUAL]]-Tabla1[[#This Row],[TOTAL DESCUENTOS]]</f>
        <v>60000</v>
      </c>
    </row>
    <row r="4" spans="1:8" ht="31.5" customHeight="1" x14ac:dyDescent="0.2">
      <c r="A4" s="26">
        <v>3</v>
      </c>
      <c r="B4" s="27" t="s">
        <v>11</v>
      </c>
      <c r="C4" s="27" t="s">
        <v>18</v>
      </c>
      <c r="D4" s="28" t="s">
        <v>8</v>
      </c>
      <c r="E4" s="31" t="s">
        <v>9</v>
      </c>
      <c r="F4" s="43">
        <v>54000</v>
      </c>
      <c r="G4" s="43">
        <v>1000</v>
      </c>
      <c r="H4" s="46">
        <f>Tabla1[[#This Row],[SALARIO MENSUAL]]-Tabla1[[#This Row],[TOTAL DESCUENTOS]]</f>
        <v>53000</v>
      </c>
    </row>
    <row r="5" spans="1:8" ht="31.5" customHeight="1" x14ac:dyDescent="0.2">
      <c r="A5" s="26">
        <v>4</v>
      </c>
      <c r="B5" s="27" t="s">
        <v>11</v>
      </c>
      <c r="C5" s="27" t="s">
        <v>18</v>
      </c>
      <c r="D5" s="28" t="s">
        <v>8</v>
      </c>
      <c r="E5" s="33" t="s">
        <v>9</v>
      </c>
      <c r="F5" s="47">
        <v>35000</v>
      </c>
      <c r="G5" s="43"/>
      <c r="H5" s="44">
        <f>Tabla1[[#This Row],[SALARIO MENSUAL]]-Tabla1[[#This Row],[TOTAL DESCUENTOS]]</f>
        <v>35000</v>
      </c>
    </row>
    <row r="6" spans="1:8" ht="31.5" customHeight="1" x14ac:dyDescent="0.2">
      <c r="A6" s="26">
        <v>5</v>
      </c>
      <c r="B6" s="32" t="s">
        <v>12</v>
      </c>
      <c r="C6" s="27" t="s">
        <v>18</v>
      </c>
      <c r="D6" s="28" t="s">
        <v>8</v>
      </c>
      <c r="E6" s="34" t="s">
        <v>10</v>
      </c>
      <c r="F6" s="45">
        <v>30000</v>
      </c>
      <c r="G6" s="43"/>
      <c r="H6" s="44">
        <f>Tabla1[[#This Row],[SALARIO MENSUAL]]-Tabla1[[#This Row],[TOTAL DESCUENTOS]]</f>
        <v>30000</v>
      </c>
    </row>
    <row r="7" spans="1:8" ht="31.5" customHeight="1" x14ac:dyDescent="0.2">
      <c r="A7" s="26">
        <v>6</v>
      </c>
      <c r="B7" s="32" t="s">
        <v>11</v>
      </c>
      <c r="C7" s="27" t="s">
        <v>18</v>
      </c>
      <c r="D7" s="28" t="s">
        <v>8</v>
      </c>
      <c r="E7" s="33" t="s">
        <v>9</v>
      </c>
      <c r="F7" s="47">
        <v>20000</v>
      </c>
      <c r="G7" s="43"/>
      <c r="H7" s="44">
        <f>Tabla1[[#This Row],[SALARIO MENSUAL]]-Tabla1[[#This Row],[TOTAL DESCUENTOS]]</f>
        <v>20000</v>
      </c>
    </row>
    <row r="8" spans="1:8" ht="31.5" customHeight="1" x14ac:dyDescent="0.2">
      <c r="A8" s="26">
        <v>7</v>
      </c>
      <c r="B8" s="32" t="s">
        <v>11</v>
      </c>
      <c r="C8" s="27" t="s">
        <v>18</v>
      </c>
      <c r="D8" s="28" t="s">
        <v>8</v>
      </c>
      <c r="E8" s="33" t="s">
        <v>9</v>
      </c>
      <c r="F8" s="47">
        <v>20000</v>
      </c>
      <c r="G8" s="43"/>
      <c r="H8" s="44">
        <f>Tabla1[[#This Row],[SALARIO MENSUAL]]-Tabla1[[#This Row],[TOTAL DESCUENTOS]]</f>
        <v>20000</v>
      </c>
    </row>
    <row r="9" spans="1:8" ht="31.5" customHeight="1" x14ac:dyDescent="0.2">
      <c r="A9" s="26">
        <v>8</v>
      </c>
      <c r="B9" s="27" t="s">
        <v>16</v>
      </c>
      <c r="C9" s="27" t="s">
        <v>18</v>
      </c>
      <c r="D9" s="28" t="s">
        <v>8</v>
      </c>
      <c r="E9" s="34" t="s">
        <v>9</v>
      </c>
      <c r="F9" s="43">
        <v>10000</v>
      </c>
      <c r="G9" s="43"/>
      <c r="H9" s="46">
        <f>Tabla1[[#This Row],[SALARIO MENSUAL]]-Tabla1[[#This Row],[TOTAL DESCUENTOS]]</f>
        <v>10000</v>
      </c>
    </row>
    <row r="10" spans="1:8" ht="31.5" customHeight="1" x14ac:dyDescent="0.2">
      <c r="A10" s="26">
        <v>9</v>
      </c>
      <c r="B10" s="27" t="s">
        <v>16</v>
      </c>
      <c r="C10" s="27" t="s">
        <v>18</v>
      </c>
      <c r="D10" s="28" t="s">
        <v>8</v>
      </c>
      <c r="E10" s="34" t="s">
        <v>9</v>
      </c>
      <c r="F10" s="43">
        <v>10000</v>
      </c>
      <c r="G10" s="43"/>
      <c r="H10" s="44">
        <f>Tabla1[[#This Row],[SALARIO MENSUAL]]-Tabla1[[#This Row],[TOTAL DESCUENTOS]]</f>
        <v>10000</v>
      </c>
    </row>
    <row r="11" spans="1:8" ht="31.5" customHeight="1" x14ac:dyDescent="0.2">
      <c r="A11" s="26">
        <v>10</v>
      </c>
      <c r="B11" s="32" t="s">
        <v>12</v>
      </c>
      <c r="C11" s="27" t="s">
        <v>18</v>
      </c>
      <c r="D11" s="28" t="s">
        <v>8</v>
      </c>
      <c r="E11" s="28" t="s">
        <v>9</v>
      </c>
      <c r="F11" s="47">
        <v>10000</v>
      </c>
      <c r="G11" s="43"/>
      <c r="H11" s="46">
        <f>Tabla1[[#This Row],[SALARIO MENSUAL]]-Tabla1[[#This Row],[TOTAL DESCUENTOS]]</f>
        <v>10000</v>
      </c>
    </row>
    <row r="12" spans="1:8" ht="31.5" customHeight="1" x14ac:dyDescent="0.2">
      <c r="A12" s="26">
        <v>11</v>
      </c>
      <c r="B12" s="35" t="s">
        <v>17</v>
      </c>
      <c r="C12" s="27" t="s">
        <v>18</v>
      </c>
      <c r="D12" s="28" t="s">
        <v>8</v>
      </c>
      <c r="E12" s="36" t="s">
        <v>9</v>
      </c>
      <c r="F12" s="43">
        <v>20000</v>
      </c>
      <c r="G12" s="43"/>
      <c r="H12" s="46">
        <f>Tabla1[[#This Row],[SALARIO MENSUAL]]-Tabla1[[#This Row],[TOTAL DESCUENTOS]]</f>
        <v>20000</v>
      </c>
    </row>
    <row r="13" spans="1:8" ht="31.5" customHeight="1" x14ac:dyDescent="0.2">
      <c r="A13" s="26">
        <v>12</v>
      </c>
      <c r="B13" s="27" t="s">
        <v>16</v>
      </c>
      <c r="C13" s="27" t="s">
        <v>18</v>
      </c>
      <c r="D13" s="28" t="s">
        <v>8</v>
      </c>
      <c r="E13" s="34" t="s">
        <v>9</v>
      </c>
      <c r="F13" s="43">
        <v>20000</v>
      </c>
      <c r="G13" s="43"/>
      <c r="H13" s="46">
        <f>Tabla1[[#This Row],[SALARIO MENSUAL]]-Tabla1[[#This Row],[TOTAL DESCUENTOS]]</f>
        <v>20000</v>
      </c>
    </row>
    <row r="14" spans="1:8" ht="31.5" customHeight="1" x14ac:dyDescent="0.2">
      <c r="A14" s="26">
        <v>13</v>
      </c>
      <c r="B14" s="32" t="s">
        <v>12</v>
      </c>
      <c r="C14" s="27" t="s">
        <v>18</v>
      </c>
      <c r="D14" s="28" t="s">
        <v>8</v>
      </c>
      <c r="E14" s="34" t="s">
        <v>10</v>
      </c>
      <c r="F14" s="45">
        <v>35000</v>
      </c>
      <c r="G14" s="43">
        <v>1500</v>
      </c>
      <c r="H14" s="46">
        <f>Tabla1[[#This Row],[SALARIO MENSUAL]]-Tabla1[[#This Row],[TOTAL DESCUENTOS]]</f>
        <v>33500</v>
      </c>
    </row>
    <row r="15" spans="1:8" ht="31.5" customHeight="1" x14ac:dyDescent="0.2">
      <c r="A15" s="26">
        <v>14</v>
      </c>
      <c r="B15" s="32" t="s">
        <v>12</v>
      </c>
      <c r="C15" s="27" t="s">
        <v>18</v>
      </c>
      <c r="D15" s="28" t="s">
        <v>8</v>
      </c>
      <c r="E15" s="28" t="s">
        <v>9</v>
      </c>
      <c r="F15" s="47">
        <v>30000</v>
      </c>
      <c r="G15" s="43"/>
      <c r="H15" s="46">
        <f>Tabla1[[#This Row],[SALARIO MENSUAL]]-Tabla1[[#This Row],[TOTAL DESCUENTOS]]</f>
        <v>30000</v>
      </c>
    </row>
    <row r="16" spans="1:8" ht="31.5" customHeight="1" x14ac:dyDescent="0.2">
      <c r="A16" s="26">
        <v>15</v>
      </c>
      <c r="B16" s="27" t="s">
        <v>16</v>
      </c>
      <c r="C16" s="27" t="s">
        <v>18</v>
      </c>
      <c r="D16" s="28" t="s">
        <v>8</v>
      </c>
      <c r="E16" s="33" t="s">
        <v>10</v>
      </c>
      <c r="F16" s="43">
        <v>15000</v>
      </c>
      <c r="G16" s="43"/>
      <c r="H16" s="46">
        <f>Tabla1[[#This Row],[SALARIO MENSUAL]]-Tabla1[[#This Row],[TOTAL DESCUENTOS]]</f>
        <v>15000</v>
      </c>
    </row>
    <row r="17" spans="1:8" ht="31.5" customHeight="1" x14ac:dyDescent="0.2">
      <c r="A17" s="26">
        <v>16</v>
      </c>
      <c r="B17" s="27" t="s">
        <v>16</v>
      </c>
      <c r="C17" s="27" t="s">
        <v>18</v>
      </c>
      <c r="D17" s="28" t="s">
        <v>8</v>
      </c>
      <c r="E17" s="34" t="s">
        <v>9</v>
      </c>
      <c r="F17" s="43">
        <v>5000</v>
      </c>
      <c r="G17" s="43"/>
      <c r="H17" s="44">
        <f>Tabla1[[#This Row],[SALARIO MENSUAL]]-Tabla1[[#This Row],[TOTAL DESCUENTOS]]</f>
        <v>5000</v>
      </c>
    </row>
    <row r="18" spans="1:8" ht="31.5" customHeight="1" x14ac:dyDescent="0.2">
      <c r="A18" s="26">
        <v>17</v>
      </c>
      <c r="B18" s="27" t="s">
        <v>16</v>
      </c>
      <c r="C18" s="27" t="s">
        <v>18</v>
      </c>
      <c r="D18" s="28" t="s">
        <v>8</v>
      </c>
      <c r="E18" s="34" t="s">
        <v>9</v>
      </c>
      <c r="F18" s="43">
        <v>3000</v>
      </c>
      <c r="G18" s="43"/>
      <c r="H18" s="46">
        <f>Tabla1[[#This Row],[SALARIO MENSUAL]]-Tabla1[[#This Row],[TOTAL DESCUENTOS]]</f>
        <v>3000</v>
      </c>
    </row>
    <row r="19" spans="1:8" ht="31.5" customHeight="1" x14ac:dyDescent="0.2">
      <c r="A19" s="26">
        <v>18</v>
      </c>
      <c r="B19" s="27" t="s">
        <v>16</v>
      </c>
      <c r="C19" s="27" t="s">
        <v>18</v>
      </c>
      <c r="D19" s="28" t="s">
        <v>8</v>
      </c>
      <c r="E19" s="34" t="s">
        <v>9</v>
      </c>
      <c r="F19" s="43">
        <v>15000</v>
      </c>
      <c r="G19" s="43"/>
      <c r="H19" s="44">
        <f>Tabla1[[#This Row],[SALARIO MENSUAL]]-Tabla1[[#This Row],[TOTAL DESCUENTOS]]</f>
        <v>15000</v>
      </c>
    </row>
    <row r="20" spans="1:8" ht="31.5" customHeight="1" x14ac:dyDescent="0.2">
      <c r="A20" s="26">
        <v>19</v>
      </c>
      <c r="B20" s="27" t="s">
        <v>16</v>
      </c>
      <c r="C20" s="27" t="s">
        <v>18</v>
      </c>
      <c r="D20" s="33" t="s">
        <v>8</v>
      </c>
      <c r="E20" s="34" t="s">
        <v>10</v>
      </c>
      <c r="F20" s="47">
        <v>15000</v>
      </c>
      <c r="G20" s="43"/>
      <c r="H20" s="48">
        <f>Tabla1[[#This Row],[SALARIO MENSUAL]]-Tabla1[[#This Row],[TOTAL DESCUENTOS]]</f>
        <v>15000</v>
      </c>
    </row>
    <row r="21" spans="1:8" ht="31.5" customHeight="1" x14ac:dyDescent="0.2">
      <c r="A21" s="26">
        <v>20</v>
      </c>
      <c r="B21" s="27" t="s">
        <v>16</v>
      </c>
      <c r="C21" s="32" t="s">
        <v>19</v>
      </c>
      <c r="D21" s="33" t="s">
        <v>8</v>
      </c>
      <c r="E21" s="34" t="s">
        <v>9</v>
      </c>
      <c r="F21" s="47">
        <v>15000</v>
      </c>
      <c r="G21" s="43"/>
      <c r="H21" s="48">
        <f>Tabla1[[#This Row],[SALARIO MENSUAL]]-Tabla1[[#This Row],[TOTAL DESCUENTOS]]</f>
        <v>15000</v>
      </c>
    </row>
    <row r="22" spans="1:8" ht="31.5" customHeight="1" x14ac:dyDescent="0.2">
      <c r="A22" s="26">
        <v>21</v>
      </c>
      <c r="B22" s="27" t="s">
        <v>16</v>
      </c>
      <c r="C22" s="32" t="s">
        <v>19</v>
      </c>
      <c r="D22" s="33" t="s">
        <v>8</v>
      </c>
      <c r="E22" s="34" t="s">
        <v>9</v>
      </c>
      <c r="F22" s="47">
        <v>12000</v>
      </c>
      <c r="G22" s="43"/>
      <c r="H22" s="48">
        <f>Tabla1[[#This Row],[SALARIO MENSUAL]]-Tabla1[[#This Row],[TOTAL DESCUENTOS]]</f>
        <v>12000</v>
      </c>
    </row>
    <row r="23" spans="1:8" ht="31.5" customHeight="1" x14ac:dyDescent="0.2">
      <c r="A23" s="26">
        <v>22</v>
      </c>
      <c r="B23" s="27" t="s">
        <v>16</v>
      </c>
      <c r="C23" s="32" t="s">
        <v>19</v>
      </c>
      <c r="D23" s="33" t="s">
        <v>8</v>
      </c>
      <c r="E23" s="34" t="s">
        <v>9</v>
      </c>
      <c r="F23" s="47">
        <v>10000</v>
      </c>
      <c r="G23" s="43"/>
      <c r="H23" s="48">
        <f>Tabla1[[#This Row],[SALARIO MENSUAL]]-Tabla1[[#This Row],[TOTAL DESCUENTOS]]</f>
        <v>10000</v>
      </c>
    </row>
    <row r="24" spans="1:8" ht="31.5" customHeight="1" x14ac:dyDescent="0.2">
      <c r="A24" s="26">
        <v>23</v>
      </c>
      <c r="B24" s="27" t="s">
        <v>16</v>
      </c>
      <c r="C24" s="32" t="s">
        <v>19</v>
      </c>
      <c r="D24" s="33" t="s">
        <v>8</v>
      </c>
      <c r="E24" s="34" t="s">
        <v>9</v>
      </c>
      <c r="F24" s="47">
        <v>10000</v>
      </c>
      <c r="G24" s="43"/>
      <c r="H24" s="48">
        <f>Tabla1[[#This Row],[SALARIO MENSUAL]]-Tabla1[[#This Row],[TOTAL DESCUENTOS]]</f>
        <v>10000</v>
      </c>
    </row>
    <row r="25" spans="1:8" ht="31.5" customHeight="1" x14ac:dyDescent="0.2">
      <c r="A25" s="26">
        <v>24</v>
      </c>
      <c r="B25" s="27" t="s">
        <v>16</v>
      </c>
      <c r="C25" s="32" t="s">
        <v>19</v>
      </c>
      <c r="D25" s="33" t="s">
        <v>8</v>
      </c>
      <c r="E25" s="34" t="s">
        <v>9</v>
      </c>
      <c r="F25" s="47">
        <v>10000</v>
      </c>
      <c r="G25" s="43"/>
      <c r="H25" s="48">
        <f>Tabla1[[#This Row],[SALARIO MENSUAL]]-Tabla1[[#This Row],[TOTAL DESCUENTOS]]</f>
        <v>10000</v>
      </c>
    </row>
    <row r="26" spans="1:8" ht="22.15" customHeight="1" x14ac:dyDescent="0.2">
      <c r="A26" s="26">
        <v>25</v>
      </c>
      <c r="B26" s="27" t="s">
        <v>16</v>
      </c>
      <c r="C26" s="32" t="s">
        <v>19</v>
      </c>
      <c r="D26" s="28" t="s">
        <v>8</v>
      </c>
      <c r="E26" s="34" t="s">
        <v>9</v>
      </c>
      <c r="F26" s="43">
        <v>10000</v>
      </c>
      <c r="G26" s="43"/>
      <c r="H26" s="46">
        <f>Tabla1[[#This Row],[SALARIO MENSUAL]]-Tabla1[[#This Row],[TOTAL DESCUENTOS]]</f>
        <v>10000</v>
      </c>
    </row>
    <row r="27" spans="1:8" ht="31.5" customHeight="1" x14ac:dyDescent="0.2">
      <c r="A27" s="26">
        <v>26</v>
      </c>
      <c r="B27" s="27" t="s">
        <v>16</v>
      </c>
      <c r="C27" s="32" t="s">
        <v>20</v>
      </c>
      <c r="D27" s="28" t="s">
        <v>8</v>
      </c>
      <c r="E27" s="34" t="s">
        <v>9</v>
      </c>
      <c r="F27" s="43">
        <v>12000</v>
      </c>
      <c r="G27" s="43"/>
      <c r="H27" s="46">
        <f>Tabla1[[#This Row],[SALARIO MENSUAL]]-Tabla1[[#This Row],[TOTAL DESCUENTOS]]</f>
        <v>12000</v>
      </c>
    </row>
    <row r="28" spans="1:8" ht="31.5" customHeight="1" x14ac:dyDescent="0.2">
      <c r="A28" s="26">
        <v>27</v>
      </c>
      <c r="B28" s="27" t="s">
        <v>16</v>
      </c>
      <c r="C28" s="32" t="s">
        <v>20</v>
      </c>
      <c r="D28" s="28" t="s">
        <v>8</v>
      </c>
      <c r="E28" s="33" t="s">
        <v>9</v>
      </c>
      <c r="F28" s="43">
        <v>12000</v>
      </c>
      <c r="G28" s="43"/>
      <c r="H28" s="46">
        <f>Tabla1[[#This Row],[SALARIO MENSUAL]]-Tabla1[[#This Row],[TOTAL DESCUENTOS]]</f>
        <v>12000</v>
      </c>
    </row>
    <row r="29" spans="1:8" ht="31.5" customHeight="1" x14ac:dyDescent="0.2">
      <c r="A29" s="26">
        <v>28</v>
      </c>
      <c r="B29" s="27" t="s">
        <v>16</v>
      </c>
      <c r="C29" s="32" t="s">
        <v>20</v>
      </c>
      <c r="D29" s="28" t="s">
        <v>8</v>
      </c>
      <c r="E29" s="33" t="s">
        <v>9</v>
      </c>
      <c r="F29" s="43">
        <v>10000</v>
      </c>
      <c r="G29" s="43"/>
      <c r="H29" s="46">
        <f>Tabla1[[#This Row],[SALARIO MENSUAL]]-Tabla1[[#This Row],[TOTAL DESCUENTOS]]</f>
        <v>10000</v>
      </c>
    </row>
    <row r="30" spans="1:8" ht="31.5" customHeight="1" x14ac:dyDescent="0.2">
      <c r="A30" s="26">
        <v>29</v>
      </c>
      <c r="B30" s="27" t="s">
        <v>16</v>
      </c>
      <c r="C30" s="32" t="s">
        <v>20</v>
      </c>
      <c r="D30" s="28" t="s">
        <v>8</v>
      </c>
      <c r="E30" s="39" t="s">
        <v>9</v>
      </c>
      <c r="F30" s="43">
        <v>10000</v>
      </c>
      <c r="G30" s="43"/>
      <c r="H30" s="46">
        <f>Tabla1[[#This Row],[SALARIO MENSUAL]]-Tabla1[[#This Row],[TOTAL DESCUENTOS]]</f>
        <v>10000</v>
      </c>
    </row>
    <row r="31" spans="1:8" ht="31.5" customHeight="1" x14ac:dyDescent="0.2">
      <c r="A31" s="26">
        <v>30</v>
      </c>
      <c r="B31" s="27" t="s">
        <v>16</v>
      </c>
      <c r="C31" s="40" t="s">
        <v>20</v>
      </c>
      <c r="D31" s="28" t="s">
        <v>8</v>
      </c>
      <c r="E31" s="33" t="s">
        <v>9</v>
      </c>
      <c r="F31" s="43">
        <v>8000</v>
      </c>
      <c r="G31" s="49"/>
      <c r="H31" s="46">
        <f>Tabla1[[#This Row],[SALARIO MENSUAL]]-Tabla1[[#This Row],[TOTAL DESCUENTOS]]</f>
        <v>8000</v>
      </c>
    </row>
    <row r="32" spans="1:8" ht="31.5" customHeight="1" x14ac:dyDescent="0.2">
      <c r="A32" s="26">
        <v>31</v>
      </c>
      <c r="B32" s="27" t="s">
        <v>16</v>
      </c>
      <c r="C32" s="40" t="s">
        <v>21</v>
      </c>
      <c r="D32" s="28" t="s">
        <v>8</v>
      </c>
      <c r="E32" s="33" t="s">
        <v>9</v>
      </c>
      <c r="F32" s="43">
        <v>10000</v>
      </c>
      <c r="G32" s="49"/>
      <c r="H32" s="46">
        <f>Tabla1[[#This Row],[SALARIO MENSUAL]]-Tabla1[[#This Row],[TOTAL DESCUENTOS]]</f>
        <v>10000</v>
      </c>
    </row>
    <row r="33" spans="1:8" ht="31.5" customHeight="1" x14ac:dyDescent="0.2">
      <c r="A33" s="26">
        <v>32</v>
      </c>
      <c r="B33" s="27" t="s">
        <v>16</v>
      </c>
      <c r="C33" s="40" t="s">
        <v>22</v>
      </c>
      <c r="D33" s="28" t="s">
        <v>8</v>
      </c>
      <c r="E33" s="33" t="s">
        <v>9</v>
      </c>
      <c r="F33" s="43">
        <v>12000</v>
      </c>
      <c r="G33" s="49"/>
      <c r="H33" s="46">
        <f>Tabla1[[#This Row],[SALARIO MENSUAL]]-Tabla1[[#This Row],[TOTAL DESCUENTOS]]</f>
        <v>12000</v>
      </c>
    </row>
    <row r="34" spans="1:8" ht="31.5" customHeight="1" x14ac:dyDescent="0.2">
      <c r="A34" s="26">
        <v>33</v>
      </c>
      <c r="B34" s="27" t="s">
        <v>16</v>
      </c>
      <c r="C34" s="40" t="s">
        <v>22</v>
      </c>
      <c r="D34" s="28" t="s">
        <v>8</v>
      </c>
      <c r="E34" s="34" t="s">
        <v>9</v>
      </c>
      <c r="F34" s="43">
        <v>10000</v>
      </c>
      <c r="G34" s="43"/>
      <c r="H34" s="46">
        <f>Tabla1[[#This Row],[SALARIO MENSUAL]]-Tabla1[[#This Row],[TOTAL DESCUENTOS]]</f>
        <v>10000</v>
      </c>
    </row>
    <row r="35" spans="1:8" ht="31.5" customHeight="1" x14ac:dyDescent="0.2">
      <c r="A35" s="26">
        <v>34</v>
      </c>
      <c r="B35" s="27" t="s">
        <v>16</v>
      </c>
      <c r="C35" s="40" t="s">
        <v>22</v>
      </c>
      <c r="D35" s="28" t="s">
        <v>8</v>
      </c>
      <c r="E35" s="34" t="s">
        <v>9</v>
      </c>
      <c r="F35" s="43">
        <v>10000</v>
      </c>
      <c r="G35" s="43"/>
      <c r="H35" s="46">
        <f>Tabla1[[#This Row],[SALARIO MENSUAL]]-Tabla1[[#This Row],[TOTAL DESCUENTOS]]</f>
        <v>10000</v>
      </c>
    </row>
    <row r="36" spans="1:8" ht="31.5" customHeight="1" x14ac:dyDescent="0.2">
      <c r="A36" s="37">
        <v>35</v>
      </c>
      <c r="B36" s="27" t="s">
        <v>16</v>
      </c>
      <c r="C36" s="40" t="s">
        <v>22</v>
      </c>
      <c r="D36" s="28" t="s">
        <v>8</v>
      </c>
      <c r="E36" s="34" t="s">
        <v>9</v>
      </c>
      <c r="F36" s="43">
        <v>10000</v>
      </c>
      <c r="G36" s="43"/>
      <c r="H36" s="46">
        <f>Tabla1[[#This Row],[SALARIO MENSUAL]]-Tabla1[[#This Row],[TOTAL DESCUENTOS]]</f>
        <v>10000</v>
      </c>
    </row>
    <row r="37" spans="1:8" ht="31.5" customHeight="1" x14ac:dyDescent="0.2">
      <c r="A37" s="26">
        <v>36</v>
      </c>
      <c r="B37" s="27" t="s">
        <v>16</v>
      </c>
      <c r="C37" s="41" t="s">
        <v>23</v>
      </c>
      <c r="D37" s="38" t="s">
        <v>8</v>
      </c>
      <c r="E37" s="42" t="s">
        <v>9</v>
      </c>
      <c r="F37" s="43">
        <v>10000</v>
      </c>
      <c r="G37" s="43"/>
      <c r="H37" s="46">
        <f>Tabla1[[#This Row],[SALARIO MENSUAL]]-Tabla1[[#This Row],[TOTAL DESCUENTOS]]</f>
        <v>10000</v>
      </c>
    </row>
    <row r="38" spans="1:8" ht="31.5" customHeight="1" x14ac:dyDescent="0.2">
      <c r="A38" s="26">
        <v>37</v>
      </c>
      <c r="B38" s="27" t="s">
        <v>16</v>
      </c>
      <c r="C38" s="41" t="s">
        <v>23</v>
      </c>
      <c r="D38" s="38" t="s">
        <v>8</v>
      </c>
      <c r="E38" s="34" t="s">
        <v>9</v>
      </c>
      <c r="F38" s="43">
        <v>10000</v>
      </c>
      <c r="G38" s="43"/>
      <c r="H38" s="46">
        <f>Tabla1[[#This Row],[SALARIO MENSUAL]]-Tabla1[[#This Row],[TOTAL DESCUENTOS]]</f>
        <v>10000</v>
      </c>
    </row>
    <row r="39" spans="1:8" ht="31.5" customHeight="1" x14ac:dyDescent="0.2">
      <c r="A39" s="50" t="s">
        <v>13</v>
      </c>
      <c r="B39" s="52"/>
      <c r="C39" s="53"/>
      <c r="D39" s="51"/>
      <c r="E39" s="54"/>
      <c r="F39" s="55">
        <f>SUM(Tabla1[SALARIO MENSUAL])</f>
        <v>683000</v>
      </c>
      <c r="G39" s="57">
        <f>SUM(G2:G38)</f>
        <v>2500</v>
      </c>
      <c r="H39" s="56">
        <f>SUM(Tabla1[NETO A PAGAR])</f>
        <v>680500</v>
      </c>
    </row>
  </sheetData>
  <pageMargins left="0.70866141732283472" right="0.59055118110236227" top="1.1023622047244095" bottom="0.74803149606299213" header="0.31496062992125984" footer="0.31496062992125984"/>
  <pageSetup paperSize="5" scale="55" orientation="portrait" r:id="rId1"/>
  <headerFooter>
    <oddHeader>&amp;L&amp;G&amp;C&amp;"Futura PT Book,Bold"&amp;18&amp;K002060INFORME DE NÓMINA&amp;"Futura PT Book,Regular"
PERSONA DE SEGURIDAD
CORRESPONDIENTE AL MES DE JULIO, 2022&amp;R&amp;G</oddHeader>
  </headerFooter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warning" allowBlank="1" showInputMessage="1" showErrorMessage="1" errorTitle="Advertencia" error="El cargo que intenta ingresar no se encuentra en el manual de cargos de CORPHOTELS aprobado por el MAP. Por favor, revise manual de cargo o faltas ortográficas." xr:uid="{00000000-0002-0000-0000-000000000000}">
          <x14:formula1>
            <xm:f>'Validación de datos'!$D$2:$D$6</xm:f>
          </x14:formula1>
          <xm:sqref>B2:B38</xm:sqref>
        </x14:dataValidation>
        <x14:dataValidation type="list" allowBlank="1" showInputMessage="1" showErrorMessage="1" errorTitle="Error" error="La sede que intenta ingresar no se encuentra forma parte de las propiedades del Estado bajo la supervisión de CORPHOTELS. Por favor, revise faltas ortográficas." xr:uid="{00000000-0002-0000-0000-000001000000}">
          <x14:formula1>
            <xm:f>'Validación de datos'!$F$2:$F$21</xm:f>
          </x14:formula1>
          <xm:sqref>C2:C38</xm:sqref>
        </x14:dataValidation>
        <x14:dataValidation type="list" allowBlank="1" showInputMessage="1" showErrorMessage="1" errorTitle="Error" error="Debe definir bajo que estatus se encuentra este personal. Por favor revisar faltas ortográficas." xr:uid="{00000000-0002-0000-0000-000002000000}">
          <x14:formula1>
            <xm:f>'Validación de datos'!$E$2:$E$8</xm:f>
          </x14:formula1>
          <xm:sqref>D2:D38</xm:sqref>
        </x14:dataValidation>
        <x14:dataValidation type="list" allowBlank="1" showInputMessage="1" showErrorMessage="1" errorTitle="Error" error="Para definir el sexo del empleado coloque &quot;M&quot; en caso de ser masculino y &quot;F&quot; en caso de ser femenino." xr:uid="{00000000-0002-0000-0000-000003000000}">
          <x14:formula1>
            <xm:f>'Validación de datos'!$A$2:$A$3</xm:f>
          </x14:formula1>
          <xm:sqref>E2:E38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4"/>
  <sheetViews>
    <sheetView workbookViewId="0">
      <selection activeCell="D16" sqref="D16"/>
    </sheetView>
  </sheetViews>
  <sheetFormatPr defaultRowHeight="13.5" x14ac:dyDescent="0.2"/>
  <cols>
    <col min="1" max="1" width="8.42578125" bestFit="1" customWidth="1"/>
    <col min="2" max="2" width="56.7109375" bestFit="1" customWidth="1"/>
    <col min="3" max="3" width="16.28515625" bestFit="1" customWidth="1"/>
    <col min="4" max="4" width="56.28515625" style="12" bestFit="1" customWidth="1"/>
    <col min="5" max="5" width="23.42578125" bestFit="1" customWidth="1"/>
    <col min="6" max="6" width="33.5703125" bestFit="1" customWidth="1"/>
  </cols>
  <sheetData>
    <row r="1" spans="1:6" x14ac:dyDescent="0.2">
      <c r="A1" s="4" t="s">
        <v>3</v>
      </c>
      <c r="B1" s="4" t="s">
        <v>24</v>
      </c>
      <c r="C1" s="4" t="s">
        <v>25</v>
      </c>
      <c r="D1" s="4" t="s">
        <v>26</v>
      </c>
      <c r="E1" s="4" t="s">
        <v>2</v>
      </c>
      <c r="F1" s="4" t="s">
        <v>15</v>
      </c>
    </row>
    <row r="2" spans="1:6" x14ac:dyDescent="0.2">
      <c r="A2" s="6" t="s">
        <v>10</v>
      </c>
      <c r="B2" s="5" t="s">
        <v>7</v>
      </c>
      <c r="C2" s="19" t="s">
        <v>27</v>
      </c>
      <c r="D2" s="24" t="s">
        <v>16</v>
      </c>
      <c r="E2" s="21" t="s">
        <v>8</v>
      </c>
      <c r="F2" s="16" t="s">
        <v>18</v>
      </c>
    </row>
    <row r="3" spans="1:6" x14ac:dyDescent="0.2">
      <c r="A3" s="8" t="s">
        <v>9</v>
      </c>
      <c r="B3" s="7" t="s">
        <v>28</v>
      </c>
      <c r="C3" s="20" t="s">
        <v>29</v>
      </c>
      <c r="D3" s="24" t="s">
        <v>11</v>
      </c>
      <c r="E3" s="22" t="s">
        <v>30</v>
      </c>
      <c r="F3" s="17" t="s">
        <v>20</v>
      </c>
    </row>
    <row r="4" spans="1:6" x14ac:dyDescent="0.2">
      <c r="A4" s="12"/>
      <c r="B4" s="7" t="s">
        <v>31</v>
      </c>
      <c r="C4" s="20" t="s">
        <v>32</v>
      </c>
      <c r="D4" s="24" t="s">
        <v>17</v>
      </c>
      <c r="E4" s="23" t="s">
        <v>33</v>
      </c>
      <c r="F4" s="17" t="s">
        <v>19</v>
      </c>
    </row>
    <row r="5" spans="1:6" x14ac:dyDescent="0.2">
      <c r="A5" s="12"/>
      <c r="B5" s="7" t="s">
        <v>34</v>
      </c>
      <c r="C5" s="20" t="s">
        <v>35</v>
      </c>
      <c r="D5" s="24" t="s">
        <v>14</v>
      </c>
      <c r="E5" s="22" t="s">
        <v>36</v>
      </c>
      <c r="F5" s="13" t="s">
        <v>37</v>
      </c>
    </row>
    <row r="6" spans="1:6" x14ac:dyDescent="0.2">
      <c r="A6" s="12"/>
      <c r="B6" s="7" t="s">
        <v>38</v>
      </c>
      <c r="C6" s="20" t="s">
        <v>39</v>
      </c>
      <c r="D6" s="24" t="s">
        <v>12</v>
      </c>
      <c r="E6" s="22" t="s">
        <v>40</v>
      </c>
      <c r="F6" s="13" t="s">
        <v>41</v>
      </c>
    </row>
    <row r="7" spans="1:6" x14ac:dyDescent="0.2">
      <c r="A7" s="12"/>
      <c r="B7" s="9" t="s">
        <v>42</v>
      </c>
      <c r="C7" s="8" t="s">
        <v>43</v>
      </c>
      <c r="E7" s="11" t="s">
        <v>44</v>
      </c>
      <c r="F7" s="17" t="s">
        <v>45</v>
      </c>
    </row>
    <row r="8" spans="1:6" x14ac:dyDescent="0.2">
      <c r="A8" s="12"/>
      <c r="B8" s="7" t="s">
        <v>46</v>
      </c>
      <c r="C8" s="8" t="s">
        <v>47</v>
      </c>
      <c r="E8" s="11" t="s">
        <v>48</v>
      </c>
      <c r="F8" s="16" t="s">
        <v>49</v>
      </c>
    </row>
    <row r="9" spans="1:6" x14ac:dyDescent="0.2">
      <c r="A9" s="12"/>
      <c r="B9" s="7" t="s">
        <v>50</v>
      </c>
      <c r="C9" s="8" t="s">
        <v>51</v>
      </c>
      <c r="E9" s="12"/>
      <c r="F9" s="13" t="s">
        <v>52</v>
      </c>
    </row>
    <row r="10" spans="1:6" x14ac:dyDescent="0.2">
      <c r="A10" s="12"/>
      <c r="B10" s="7" t="s">
        <v>53</v>
      </c>
      <c r="C10" s="8" t="s">
        <v>54</v>
      </c>
      <c r="E10" s="12"/>
      <c r="F10" s="16" t="s">
        <v>55</v>
      </c>
    </row>
    <row r="11" spans="1:6" x14ac:dyDescent="0.2">
      <c r="A11" s="12"/>
      <c r="B11" s="7" t="s">
        <v>56</v>
      </c>
      <c r="C11" s="8" t="s">
        <v>57</v>
      </c>
      <c r="E11" s="12"/>
      <c r="F11" s="17" t="s">
        <v>58</v>
      </c>
    </row>
    <row r="12" spans="1:6" x14ac:dyDescent="0.2">
      <c r="A12" s="12"/>
      <c r="B12" s="7" t="s">
        <v>59</v>
      </c>
      <c r="C12" s="8" t="s">
        <v>60</v>
      </c>
      <c r="E12" s="12"/>
      <c r="F12" s="13" t="s">
        <v>61</v>
      </c>
    </row>
    <row r="13" spans="1:6" x14ac:dyDescent="0.2">
      <c r="A13" s="12"/>
      <c r="B13" s="9" t="s">
        <v>62</v>
      </c>
      <c r="C13" s="8" t="s">
        <v>63</v>
      </c>
      <c r="E13" s="12"/>
      <c r="F13" s="13" t="s">
        <v>23</v>
      </c>
    </row>
    <row r="14" spans="1:6" x14ac:dyDescent="0.2">
      <c r="A14" s="12"/>
      <c r="B14" s="9" t="s">
        <v>64</v>
      </c>
      <c r="C14" s="8" t="s">
        <v>65</v>
      </c>
      <c r="E14" s="12"/>
      <c r="F14" s="13" t="s">
        <v>66</v>
      </c>
    </row>
    <row r="15" spans="1:6" x14ac:dyDescent="0.2">
      <c r="A15" s="12"/>
      <c r="B15" s="9" t="s">
        <v>67</v>
      </c>
      <c r="C15" s="8" t="s">
        <v>68</v>
      </c>
      <c r="E15" s="12"/>
      <c r="F15" s="16" t="s">
        <v>21</v>
      </c>
    </row>
    <row r="16" spans="1:6" x14ac:dyDescent="0.2">
      <c r="A16" s="12"/>
      <c r="B16" s="9" t="s">
        <v>69</v>
      </c>
      <c r="C16" s="8" t="s">
        <v>70</v>
      </c>
      <c r="E16" s="12"/>
      <c r="F16" s="16" t="s">
        <v>21</v>
      </c>
    </row>
    <row r="17" spans="1:6" x14ac:dyDescent="0.2">
      <c r="A17" s="12"/>
      <c r="B17" s="9" t="s">
        <v>71</v>
      </c>
      <c r="C17" s="10" t="s">
        <v>72</v>
      </c>
      <c r="E17" s="12"/>
      <c r="F17" s="17" t="s">
        <v>73</v>
      </c>
    </row>
    <row r="18" spans="1:6" x14ac:dyDescent="0.2">
      <c r="A18" s="12"/>
      <c r="B18" s="12"/>
      <c r="C18" s="12"/>
      <c r="E18" s="12"/>
      <c r="F18" s="17" t="s">
        <v>74</v>
      </c>
    </row>
    <row r="19" spans="1:6" x14ac:dyDescent="0.2">
      <c r="A19" s="12"/>
      <c r="B19" s="12"/>
      <c r="C19" s="12"/>
      <c r="E19" s="12"/>
      <c r="F19" s="18" t="s">
        <v>22</v>
      </c>
    </row>
    <row r="20" spans="1:6" x14ac:dyDescent="0.2">
      <c r="A20" s="12"/>
      <c r="B20" s="12"/>
      <c r="C20" s="12"/>
      <c r="E20" s="12"/>
      <c r="F20" s="13" t="s">
        <v>75</v>
      </c>
    </row>
    <row r="21" spans="1:6" x14ac:dyDescent="0.2">
      <c r="A21" s="12"/>
      <c r="B21" s="12"/>
      <c r="C21" s="12"/>
      <c r="E21" s="12"/>
      <c r="F21" s="17" t="s">
        <v>76</v>
      </c>
    </row>
    <row r="22" spans="1:6" x14ac:dyDescent="0.2">
      <c r="A22" s="12"/>
      <c r="B22" s="12"/>
      <c r="C22" s="12"/>
      <c r="E22" s="12"/>
      <c r="F22" s="12"/>
    </row>
    <row r="23" spans="1:6" x14ac:dyDescent="0.2">
      <c r="A23" s="12"/>
      <c r="B23" s="12"/>
      <c r="C23" s="12"/>
      <c r="E23" s="12"/>
      <c r="F23" s="12"/>
    </row>
    <row r="24" spans="1:6" x14ac:dyDescent="0.2">
      <c r="A24" s="12"/>
      <c r="B24" s="12"/>
      <c r="C24" s="12"/>
      <c r="E24" s="12"/>
      <c r="F24" s="12"/>
    </row>
    <row r="25" spans="1:6" x14ac:dyDescent="0.2">
      <c r="A25" s="12"/>
      <c r="B25" s="12"/>
      <c r="C25" s="12"/>
      <c r="E25" s="12"/>
      <c r="F25" s="12"/>
    </row>
    <row r="26" spans="1:6" x14ac:dyDescent="0.2">
      <c r="A26" s="12"/>
      <c r="B26" s="12"/>
      <c r="C26" s="14"/>
      <c r="E26" s="12"/>
      <c r="F26" s="12"/>
    </row>
    <row r="27" spans="1:6" x14ac:dyDescent="0.2">
      <c r="A27" s="12"/>
      <c r="B27" s="12"/>
      <c r="C27" s="14"/>
      <c r="E27" s="12"/>
      <c r="F27" s="12"/>
    </row>
    <row r="28" spans="1:6" x14ac:dyDescent="0.2">
      <c r="A28" s="12"/>
      <c r="B28" s="12"/>
      <c r="C28" s="14"/>
      <c r="E28" s="12"/>
      <c r="F28" s="12"/>
    </row>
    <row r="29" spans="1:6" x14ac:dyDescent="0.2">
      <c r="A29" s="12"/>
      <c r="B29" s="12"/>
      <c r="C29" s="14"/>
      <c r="E29" s="12"/>
      <c r="F29" s="12"/>
    </row>
    <row r="30" spans="1:6" x14ac:dyDescent="0.2">
      <c r="A30" s="12"/>
      <c r="B30" s="12"/>
      <c r="C30" s="14"/>
      <c r="E30" s="12"/>
      <c r="F30" s="12"/>
    </row>
    <row r="31" spans="1:6" x14ac:dyDescent="0.2">
      <c r="A31" s="12"/>
      <c r="B31" s="12"/>
      <c r="C31" s="14"/>
      <c r="E31" s="12"/>
      <c r="F31" s="12"/>
    </row>
    <row r="32" spans="1:6" x14ac:dyDescent="0.2">
      <c r="A32" s="12"/>
      <c r="B32" s="12"/>
      <c r="C32" s="14"/>
      <c r="E32" s="12"/>
      <c r="F32" s="12"/>
    </row>
    <row r="33" spans="1:6" x14ac:dyDescent="0.2">
      <c r="A33" s="12"/>
      <c r="B33" s="12"/>
      <c r="C33" s="14"/>
      <c r="E33" s="12"/>
      <c r="F33" s="12"/>
    </row>
    <row r="34" spans="1:6" x14ac:dyDescent="0.2">
      <c r="A34" s="12"/>
      <c r="B34" s="12"/>
      <c r="C34" s="14"/>
      <c r="E34" s="12"/>
      <c r="F34" s="12"/>
    </row>
    <row r="35" spans="1:6" x14ac:dyDescent="0.2">
      <c r="A35" s="12"/>
      <c r="B35" s="12"/>
      <c r="C35" s="14"/>
      <c r="E35" s="12"/>
      <c r="F35" s="12"/>
    </row>
    <row r="36" spans="1:6" x14ac:dyDescent="0.2">
      <c r="A36" s="12"/>
      <c r="B36" s="12"/>
      <c r="C36" s="14"/>
      <c r="E36" s="12"/>
      <c r="F36" s="15"/>
    </row>
    <row r="37" spans="1:6" x14ac:dyDescent="0.2">
      <c r="A37" s="12"/>
      <c r="B37" s="12"/>
      <c r="C37" s="14"/>
      <c r="E37" s="12"/>
      <c r="F37" s="15"/>
    </row>
    <row r="38" spans="1:6" x14ac:dyDescent="0.2">
      <c r="A38" s="12"/>
      <c r="B38" s="12"/>
      <c r="C38" s="14"/>
      <c r="E38" s="12"/>
      <c r="F38" s="15"/>
    </row>
    <row r="39" spans="1:6" x14ac:dyDescent="0.2">
      <c r="A39" s="12"/>
      <c r="B39" s="12"/>
      <c r="C39" s="14"/>
      <c r="E39" s="12"/>
      <c r="F39" s="15"/>
    </row>
    <row r="40" spans="1:6" x14ac:dyDescent="0.2">
      <c r="A40" s="12"/>
      <c r="B40" s="12"/>
      <c r="C40" s="14"/>
      <c r="E40" s="12"/>
      <c r="F40" s="15"/>
    </row>
    <row r="41" spans="1:6" x14ac:dyDescent="0.2">
      <c r="A41" s="12"/>
      <c r="B41" s="12"/>
      <c r="C41" s="14"/>
      <c r="E41" s="12"/>
      <c r="F41" s="15"/>
    </row>
    <row r="42" spans="1:6" x14ac:dyDescent="0.2">
      <c r="A42" s="12"/>
      <c r="B42" s="12"/>
      <c r="C42" s="14"/>
      <c r="E42" s="12"/>
      <c r="F42" s="15"/>
    </row>
    <row r="43" spans="1:6" x14ac:dyDescent="0.2">
      <c r="A43" s="12"/>
      <c r="B43" s="12"/>
      <c r="C43" s="14"/>
      <c r="E43" s="12"/>
      <c r="F43" s="15"/>
    </row>
    <row r="44" spans="1:6" x14ac:dyDescent="0.2">
      <c r="A44" s="12"/>
      <c r="B44" s="12"/>
      <c r="C44" s="14"/>
      <c r="E44" s="12"/>
      <c r="F44" s="15"/>
    </row>
  </sheetData>
  <dataValidations count="1">
    <dataValidation errorStyle="warning" allowBlank="1" showInputMessage="1" showErrorMessage="1" errorTitle="Advertencia" error="El cargo que está ingresando no se encuentra en el manual de cargos de CORPHOTELS aprobada por el MAP. Por favor, revisar manual de cargos o faltas ortográficas." sqref="D2:D6" xr:uid="{00000000-0002-0000-01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Nómina Personal de seguridad</vt:lpstr>
      <vt:lpstr>Validación de datos</vt:lpstr>
      <vt:lpstr>'Nómina Personal de seguridad'!Print_Area</vt:lpstr>
      <vt:lpstr>'Nómina Personal de seguridad'!Print_Titles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Lebrón</dc:creator>
  <cp:lastModifiedBy>mricardo</cp:lastModifiedBy>
  <cp:lastPrinted>2022-08-11T17:00:16Z</cp:lastPrinted>
  <dcterms:created xsi:type="dcterms:W3CDTF">2022-05-16T17:41:07Z</dcterms:created>
  <dcterms:modified xsi:type="dcterms:W3CDTF">2022-08-11T17:00:23Z</dcterms:modified>
</cp:coreProperties>
</file>